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patterson\Desktop\Important Flashdrive Files\7-18-22 -- FILES\00 - PERSONNEL - CONTRACTS\Contracts 2022-2023\"/>
    </mc:Choice>
  </mc:AlternateContent>
  <xr:revisionPtr revIDLastSave="0" documentId="8_{6CD3C47A-9052-415C-AEE7-5F431BAC0AD8}" xr6:coauthVersionLast="36" xr6:coauthVersionMax="36" xr10:uidLastSave="{00000000-0000-0000-0000-000000000000}"/>
  <bookViews>
    <workbookView xWindow="285" yWindow="4635" windowWidth="20730" windowHeight="4980" tabRatio="931" xr2:uid="{00000000-000D-0000-FFFF-FFFF00000000}"/>
  </bookViews>
  <sheets>
    <sheet name="Teacher Salary Scale" sheetId="73" r:id="rId1"/>
    <sheet name="ADMIN SCALE" sheetId="98" r:id="rId2"/>
    <sheet name="Secretary Scale" sheetId="94" r:id="rId3"/>
    <sheet name="Food Service Scale" sheetId="109" r:id="rId4"/>
    <sheet name="Bus Driver Scale" sheetId="34" r:id="rId5"/>
    <sheet name="Maintenence Scale" sheetId="89" r:id="rId6"/>
    <sheet name="Technology Scale" sheetId="108" r:id="rId7"/>
    <sheet name="Nurse Scale" sheetId="90" r:id="rId8"/>
    <sheet name="Parapro. Scale" sheetId="33" r:id="rId9"/>
    <sheet name="Custodian Scale" sheetId="74" r:id="rId10"/>
    <sheet name="Exe. Sec." sheetId="75" r:id="rId11"/>
  </sheets>
  <definedNames>
    <definedName name="_xlnm.Print_Area" localSheetId="1">'ADMIN SCALE'!$BF$1:$BS$40</definedName>
    <definedName name="_xlnm.Print_Area" localSheetId="4">'Bus Driver Scale'!$T$1:$U$44</definedName>
    <definedName name="_xlnm.Print_Area" localSheetId="9">'Custodian Scale'!$Q$1:$R$41</definedName>
    <definedName name="_xlnm.Print_Area" localSheetId="10">'Exe. Sec.'!$N$1:$S$48</definedName>
    <definedName name="_xlnm.Print_Area" localSheetId="3">'Food Service Scale'!$A$1:$H$33</definedName>
    <definedName name="_xlnm.Print_Area" localSheetId="5">'Maintenence Scale'!$N$1:$R$40</definedName>
    <definedName name="_xlnm.Print_Area" localSheetId="7">'Nurse Scale'!$W$1:$AH$39</definedName>
    <definedName name="_xlnm.Print_Area" localSheetId="8">'Parapro. Scale'!$Q$1:$R$42</definedName>
    <definedName name="_xlnm.Print_Area" localSheetId="2">'Secretary Scale'!$AS$1:$BA$36</definedName>
    <definedName name="_xlnm.Print_Area" localSheetId="0">'Teacher Salary Scale'!$M$1:$Q$39</definedName>
    <definedName name="_xlnm.Print_Area" localSheetId="6">'Technology Scale'!$A$1:$E$40</definedName>
  </definedNames>
  <calcPr calcId="191029"/>
</workbook>
</file>

<file path=xl/calcChain.xml><?xml version="1.0" encoding="utf-8"?>
<calcChain xmlns="http://schemas.openxmlformats.org/spreadsheetml/2006/main">
  <c r="AK14" i="90" l="1"/>
  <c r="E37" i="108" l="1"/>
  <c r="E36" i="108"/>
  <c r="E35" i="108"/>
  <c r="E34" i="108"/>
  <c r="E33" i="108"/>
  <c r="E32" i="108"/>
  <c r="E31" i="108"/>
  <c r="E30" i="108"/>
  <c r="E29" i="108"/>
  <c r="E28" i="108"/>
  <c r="E27" i="108"/>
  <c r="E26" i="108"/>
  <c r="E25" i="108"/>
  <c r="E24" i="108"/>
  <c r="E23" i="108"/>
  <c r="E22" i="108"/>
  <c r="E21" i="108"/>
  <c r="E20" i="108"/>
  <c r="E19" i="108"/>
  <c r="E18" i="108"/>
  <c r="E17" i="108"/>
  <c r="E16" i="108"/>
  <c r="E15" i="108"/>
  <c r="E14" i="108"/>
  <c r="E13" i="108"/>
  <c r="E12" i="108"/>
  <c r="E11" i="108"/>
  <c r="E10" i="108"/>
  <c r="E9" i="108"/>
  <c r="E8" i="108"/>
  <c r="E7" i="108"/>
  <c r="BK36" i="94"/>
  <c r="BJ36" i="94"/>
  <c r="BI36" i="94"/>
  <c r="BH36" i="94"/>
  <c r="BG36" i="94"/>
  <c r="BF36" i="94"/>
  <c r="BE36" i="94"/>
  <c r="BK35" i="94"/>
  <c r="BJ35" i="94"/>
  <c r="BI35" i="94"/>
  <c r="BH35" i="94"/>
  <c r="BG35" i="94"/>
  <c r="BF35" i="94"/>
  <c r="BE35" i="94"/>
  <c r="BK34" i="94"/>
  <c r="BJ34" i="94"/>
  <c r="BI34" i="94"/>
  <c r="BH34" i="94"/>
  <c r="BG34" i="94"/>
  <c r="BF34" i="94"/>
  <c r="BE34" i="94"/>
  <c r="BK33" i="94"/>
  <c r="BJ33" i="94"/>
  <c r="BI33" i="94"/>
  <c r="BH33" i="94"/>
  <c r="BG33" i="94"/>
  <c r="BF33" i="94"/>
  <c r="BE33" i="94"/>
  <c r="BK32" i="94"/>
  <c r="BJ32" i="94"/>
  <c r="BI32" i="94"/>
  <c r="BH32" i="94"/>
  <c r="BG32" i="94"/>
  <c r="BF32" i="94"/>
  <c r="BE32" i="94"/>
  <c r="BK31" i="94"/>
  <c r="BJ31" i="94"/>
  <c r="BI31" i="94"/>
  <c r="BH31" i="94"/>
  <c r="BG31" i="94"/>
  <c r="BF31" i="94"/>
  <c r="BE31" i="94"/>
  <c r="BK30" i="94"/>
  <c r="BJ30" i="94"/>
  <c r="BI30" i="94"/>
  <c r="BH30" i="94"/>
  <c r="BG30" i="94"/>
  <c r="BF30" i="94"/>
  <c r="BE30" i="94"/>
  <c r="BK29" i="94"/>
  <c r="BJ29" i="94"/>
  <c r="BI29" i="94"/>
  <c r="BH29" i="94"/>
  <c r="BG29" i="94"/>
  <c r="BF29" i="94"/>
  <c r="BE29" i="94"/>
  <c r="BK28" i="94"/>
  <c r="BJ28" i="94"/>
  <c r="BI28" i="94"/>
  <c r="BH28" i="94"/>
  <c r="BG28" i="94"/>
  <c r="BF28" i="94"/>
  <c r="BE28" i="94"/>
  <c r="BK27" i="94"/>
  <c r="BJ27" i="94"/>
  <c r="BI27" i="94"/>
  <c r="BH27" i="94"/>
  <c r="BG27" i="94"/>
  <c r="BF27" i="94"/>
  <c r="BE27" i="94"/>
  <c r="BK26" i="94"/>
  <c r="BJ26" i="94"/>
  <c r="BI26" i="94"/>
  <c r="BH26" i="94"/>
  <c r="BG26" i="94"/>
  <c r="BF26" i="94"/>
  <c r="BE26" i="94"/>
  <c r="BK25" i="94"/>
  <c r="BJ25" i="94"/>
  <c r="BI25" i="94"/>
  <c r="BH25" i="94"/>
  <c r="BG25" i="94"/>
  <c r="BF25" i="94"/>
  <c r="BE25" i="94"/>
  <c r="BK24" i="94"/>
  <c r="BJ24" i="94"/>
  <c r="BI24" i="94"/>
  <c r="BH24" i="94"/>
  <c r="BG24" i="94"/>
  <c r="BF24" i="94"/>
  <c r="BE24" i="94"/>
  <c r="BK23" i="94"/>
  <c r="BJ23" i="94"/>
  <c r="BI23" i="94"/>
  <c r="BH23" i="94"/>
  <c r="BG23" i="94"/>
  <c r="BF23" i="94"/>
  <c r="BE23" i="94"/>
  <c r="BK22" i="94"/>
  <c r="BJ22" i="94"/>
  <c r="BI22" i="94"/>
  <c r="BH22" i="94"/>
  <c r="BG22" i="94"/>
  <c r="BF22" i="94"/>
  <c r="BE22" i="94"/>
  <c r="BK21" i="94"/>
  <c r="BJ21" i="94"/>
  <c r="BI21" i="94"/>
  <c r="BH21" i="94"/>
  <c r="BG21" i="94"/>
  <c r="BF21" i="94"/>
  <c r="BE21" i="94"/>
  <c r="BK20" i="94"/>
  <c r="BJ20" i="94"/>
  <c r="BI20" i="94"/>
  <c r="BH20" i="94"/>
  <c r="BG20" i="94"/>
  <c r="BF20" i="94"/>
  <c r="BE20" i="94"/>
  <c r="BK19" i="94"/>
  <c r="BJ19" i="94"/>
  <c r="BI19" i="94"/>
  <c r="BH19" i="94"/>
  <c r="BG19" i="94"/>
  <c r="BF19" i="94"/>
  <c r="BE19" i="94"/>
  <c r="BK18" i="94"/>
  <c r="BJ18" i="94"/>
  <c r="BI18" i="94"/>
  <c r="BH18" i="94"/>
  <c r="BG18" i="94"/>
  <c r="BF18" i="94"/>
  <c r="BE18" i="94"/>
  <c r="BK17" i="94"/>
  <c r="BJ17" i="94"/>
  <c r="BI17" i="94"/>
  <c r="BH17" i="94"/>
  <c r="BG17" i="94"/>
  <c r="BF17" i="94"/>
  <c r="BE17" i="94"/>
  <c r="BK16" i="94"/>
  <c r="BJ16" i="94"/>
  <c r="BI16" i="94"/>
  <c r="BH16" i="94"/>
  <c r="BG16" i="94"/>
  <c r="BF16" i="94"/>
  <c r="BE16" i="94"/>
  <c r="BK15" i="94"/>
  <c r="BJ15" i="94"/>
  <c r="BI15" i="94"/>
  <c r="BH15" i="94"/>
  <c r="BG15" i="94"/>
  <c r="BF15" i="94"/>
  <c r="BE15" i="94"/>
  <c r="BK14" i="94"/>
  <c r="BJ14" i="94"/>
  <c r="BI14" i="94"/>
  <c r="BH14" i="94"/>
  <c r="BG14" i="94"/>
  <c r="BF14" i="94"/>
  <c r="BE14" i="94"/>
  <c r="BK13" i="94"/>
  <c r="BJ13" i="94"/>
  <c r="BI13" i="94"/>
  <c r="BH13" i="94"/>
  <c r="BG13" i="94"/>
  <c r="BF13" i="94"/>
  <c r="BE13" i="94"/>
  <c r="BK12" i="94"/>
  <c r="BJ12" i="94"/>
  <c r="BI12" i="94"/>
  <c r="BH12" i="94"/>
  <c r="BG12" i="94"/>
  <c r="BF12" i="94"/>
  <c r="BE12" i="94"/>
  <c r="BK11" i="94"/>
  <c r="BJ11" i="94"/>
  <c r="BI11" i="94"/>
  <c r="BH11" i="94"/>
  <c r="BG11" i="94"/>
  <c r="BF11" i="94"/>
  <c r="BE11" i="94"/>
  <c r="BK10" i="94"/>
  <c r="BJ10" i="94"/>
  <c r="BI10" i="94"/>
  <c r="BH10" i="94"/>
  <c r="BG10" i="94"/>
  <c r="BF10" i="94"/>
  <c r="BE10" i="94"/>
  <c r="BK9" i="94"/>
  <c r="BJ9" i="94"/>
  <c r="BI9" i="94"/>
  <c r="BH9" i="94"/>
  <c r="BG9" i="94"/>
  <c r="BF9" i="94"/>
  <c r="BE9" i="94"/>
  <c r="BK8" i="94"/>
  <c r="BJ8" i="94"/>
  <c r="BI8" i="94"/>
  <c r="BH8" i="94"/>
  <c r="BG8" i="94"/>
  <c r="BF8" i="94"/>
  <c r="BE8" i="94"/>
  <c r="BK7" i="94"/>
  <c r="BJ7" i="94"/>
  <c r="BI7" i="94"/>
  <c r="BH7" i="94"/>
  <c r="BG7" i="94"/>
  <c r="BF7" i="94"/>
  <c r="BE7" i="94"/>
  <c r="BK6" i="94"/>
  <c r="BJ6" i="94"/>
  <c r="BI6" i="94"/>
  <c r="BH6" i="94"/>
  <c r="BG6" i="94"/>
  <c r="BF6" i="94"/>
  <c r="BE6" i="94"/>
  <c r="BD36" i="94"/>
  <c r="BD35" i="94"/>
  <c r="BD34" i="94"/>
  <c r="BD33" i="94"/>
  <c r="BD32" i="94"/>
  <c r="BD31" i="94"/>
  <c r="BD30" i="94"/>
  <c r="BD29" i="94"/>
  <c r="BD28" i="94"/>
  <c r="BD27" i="94"/>
  <c r="BD26" i="94"/>
  <c r="BD25" i="94"/>
  <c r="BD24" i="94"/>
  <c r="BD23" i="94"/>
  <c r="BD22" i="94"/>
  <c r="BD21" i="94"/>
  <c r="BD20" i="94"/>
  <c r="BD19" i="94"/>
  <c r="BD18" i="94"/>
  <c r="BD17" i="94"/>
  <c r="BD16" i="94"/>
  <c r="BD15" i="94"/>
  <c r="BD14" i="94"/>
  <c r="BD13" i="94"/>
  <c r="BD12" i="94"/>
  <c r="BD11" i="94"/>
  <c r="BD10" i="94"/>
  <c r="BD9" i="94"/>
  <c r="BD8" i="94"/>
  <c r="BD7" i="94"/>
  <c r="BD6" i="94"/>
  <c r="BR40" i="98"/>
  <c r="BQ38" i="98"/>
  <c r="BQ37" i="98"/>
  <c r="BQ36" i="98"/>
  <c r="BQ35" i="98"/>
  <c r="BQ34" i="98"/>
  <c r="BQ33" i="98"/>
  <c r="BQ32" i="98"/>
  <c r="BQ31" i="98"/>
  <c r="BQ30" i="98"/>
  <c r="BQ29" i="98"/>
  <c r="BQ28" i="98"/>
  <c r="BQ27" i="98"/>
  <c r="BQ26" i="98"/>
  <c r="BQ25" i="98"/>
  <c r="BQ24" i="98"/>
  <c r="BQ23" i="98"/>
  <c r="BQ22" i="98"/>
  <c r="BQ21" i="98"/>
  <c r="BQ20" i="98"/>
  <c r="BQ19" i="98"/>
  <c r="BQ18" i="98"/>
  <c r="BQ17" i="98"/>
  <c r="BQ16" i="98"/>
  <c r="BQ15" i="98"/>
  <c r="BQ14" i="98"/>
  <c r="BQ13" i="98"/>
  <c r="BQ12" i="98"/>
  <c r="BQ11" i="98"/>
  <c r="BQ10" i="98"/>
  <c r="BQ9" i="98"/>
  <c r="BQ8" i="98"/>
  <c r="BQ7" i="98"/>
  <c r="BQ6" i="98"/>
  <c r="R6" i="33" l="1"/>
  <c r="R7" i="33" s="1"/>
  <c r="R5" i="74"/>
  <c r="R6" i="74" s="1"/>
  <c r="R7" i="74" s="1"/>
  <c r="R8" i="74" s="1"/>
  <c r="R9" i="74" s="1"/>
  <c r="R10" i="74" s="1"/>
  <c r="R11" i="74" s="1"/>
  <c r="R12" i="74" s="1"/>
  <c r="R13" i="74" s="1"/>
  <c r="R14" i="74" l="1"/>
  <c r="R15" i="74" s="1"/>
  <c r="R16" i="74" s="1"/>
  <c r="R17" i="74" s="1"/>
  <c r="R18" i="74" s="1"/>
  <c r="R19" i="74" s="1"/>
  <c r="R20" i="74" s="1"/>
  <c r="R21" i="74" s="1"/>
  <c r="R22" i="74" s="1"/>
  <c r="R23" i="74" s="1"/>
  <c r="R24" i="74" s="1"/>
  <c r="R25" i="74" s="1"/>
  <c r="R26" i="74" s="1"/>
  <c r="R27" i="74" s="1"/>
  <c r="R28" i="74" s="1"/>
  <c r="R29" i="74" s="1"/>
  <c r="R30" i="74" s="1"/>
  <c r="R31" i="74" s="1"/>
  <c r="R32" i="74" s="1"/>
  <c r="R33" i="74" s="1"/>
  <c r="R34" i="74" s="1"/>
  <c r="R35" i="74" s="1"/>
  <c r="R36" i="74" s="1"/>
  <c r="R37" i="74" s="1"/>
  <c r="R38" i="74" s="1"/>
  <c r="R39" i="74" s="1"/>
  <c r="R40" i="74" s="1"/>
  <c r="R41" i="74" s="1"/>
  <c r="R8" i="33"/>
  <c r="R9" i="33" s="1"/>
  <c r="R10" i="33" l="1"/>
  <c r="R11" i="33" l="1"/>
  <c r="R12" i="33" l="1"/>
  <c r="R13" i="33" l="1"/>
  <c r="R14" i="33" l="1"/>
  <c r="R15" i="33" l="1"/>
  <c r="R16" i="33" s="1"/>
  <c r="R17" i="33" s="1"/>
  <c r="R18" i="33" s="1"/>
  <c r="R19" i="33" l="1"/>
  <c r="R20" i="33" l="1"/>
  <c r="R21" i="33" l="1"/>
  <c r="R22" i="33" l="1"/>
  <c r="R23" i="33" l="1"/>
  <c r="R24" i="33" l="1"/>
  <c r="R25" i="33" l="1"/>
  <c r="R26" i="33" l="1"/>
  <c r="R27" i="33" l="1"/>
  <c r="R28" i="33" s="1"/>
  <c r="R29" i="33" s="1"/>
  <c r="R30" i="33" s="1"/>
  <c r="R31" i="33" l="1"/>
  <c r="R32" i="33" s="1"/>
  <c r="R33" i="33" s="1"/>
  <c r="R34" i="33" s="1"/>
  <c r="R35" i="33" s="1"/>
  <c r="R36" i="33" l="1"/>
  <c r="R37" i="33" s="1"/>
  <c r="R38" i="33" l="1"/>
  <c r="R39" i="33" s="1"/>
  <c r="R40" i="33" s="1"/>
  <c r="R41" i="33" l="1"/>
  <c r="R42" i="33" s="1"/>
  <c r="AA5" i="90" l="1"/>
  <c r="X5" i="90"/>
  <c r="O5" i="89"/>
  <c r="N5" i="33" l="1"/>
  <c r="Q5" i="34" l="1"/>
  <c r="AO36" i="98" l="1"/>
  <c r="BD37" i="98" s="1"/>
  <c r="BS38" i="98" s="1"/>
  <c r="AN36" i="98"/>
  <c r="BC37" i="98" s="1"/>
  <c r="BR38" i="98" s="1"/>
  <c r="AM36" i="98"/>
  <c r="BA37" i="98" s="1"/>
  <c r="BP38" i="98" s="1"/>
  <c r="AL36" i="98"/>
  <c r="AZ37" i="98" s="1"/>
  <c r="BO38" i="98" s="1"/>
  <c r="AK36" i="98"/>
  <c r="AY37" i="98" s="1"/>
  <c r="BN38" i="98" s="1"/>
  <c r="AJ36" i="98"/>
  <c r="AX37" i="98" s="1"/>
  <c r="BM38" i="98" s="1"/>
  <c r="AI36" i="98"/>
  <c r="AW37" i="98" s="1"/>
  <c r="BL38" i="98" s="1"/>
  <c r="AH36" i="98"/>
  <c r="AV37" i="98" s="1"/>
  <c r="BK38" i="98" s="1"/>
  <c r="AG36" i="98"/>
  <c r="AU37" i="98" s="1"/>
  <c r="BJ38" i="98" s="1"/>
  <c r="AF36" i="98"/>
  <c r="AT37" i="98" s="1"/>
  <c r="BI38" i="98" s="1"/>
  <c r="AE36" i="98"/>
  <c r="AS37" i="98" s="1"/>
  <c r="BH38" i="98" s="1"/>
  <c r="AD36" i="98"/>
  <c r="AR37" i="98" s="1"/>
  <c r="BG38" i="98" s="1"/>
  <c r="AO35" i="98"/>
  <c r="BD36" i="98" s="1"/>
  <c r="BS37" i="98" s="1"/>
  <c r="AN35" i="98"/>
  <c r="BC36" i="98" s="1"/>
  <c r="BR37" i="98" s="1"/>
  <c r="AM35" i="98"/>
  <c r="BA36" i="98" s="1"/>
  <c r="BP37" i="98" s="1"/>
  <c r="AL35" i="98"/>
  <c r="AZ36" i="98" s="1"/>
  <c r="BO37" i="98" s="1"/>
  <c r="AK35" i="98"/>
  <c r="AY36" i="98" s="1"/>
  <c r="BN37" i="98" s="1"/>
  <c r="AJ35" i="98"/>
  <c r="AX36" i="98" s="1"/>
  <c r="BM37" i="98" s="1"/>
  <c r="AI35" i="98"/>
  <c r="AW36" i="98" s="1"/>
  <c r="BL37" i="98" s="1"/>
  <c r="AH35" i="98"/>
  <c r="AV36" i="98" s="1"/>
  <c r="BK37" i="98" s="1"/>
  <c r="AG35" i="98"/>
  <c r="AU36" i="98" s="1"/>
  <c r="BJ37" i="98" s="1"/>
  <c r="AF35" i="98"/>
  <c r="AT36" i="98" s="1"/>
  <c r="BI37" i="98" s="1"/>
  <c r="AE35" i="98"/>
  <c r="AD35" i="98"/>
  <c r="AR36" i="98" s="1"/>
  <c r="BG37" i="98" s="1"/>
  <c r="AO34" i="98"/>
  <c r="BD35" i="98" s="1"/>
  <c r="BS36" i="98" s="1"/>
  <c r="AN34" i="98"/>
  <c r="BC35" i="98" s="1"/>
  <c r="BR36" i="98" s="1"/>
  <c r="AM34" i="98"/>
  <c r="BA35" i="98" s="1"/>
  <c r="BP36" i="98" s="1"/>
  <c r="AL34" i="98"/>
  <c r="AZ35" i="98" s="1"/>
  <c r="BO36" i="98" s="1"/>
  <c r="AK34" i="98"/>
  <c r="AY35" i="98" s="1"/>
  <c r="BN36" i="98" s="1"/>
  <c r="AJ34" i="98"/>
  <c r="AX35" i="98" s="1"/>
  <c r="BM36" i="98" s="1"/>
  <c r="AI34" i="98"/>
  <c r="AW35" i="98" s="1"/>
  <c r="BL36" i="98" s="1"/>
  <c r="AH34" i="98"/>
  <c r="AV35" i="98" s="1"/>
  <c r="BK36" i="98" s="1"/>
  <c r="AG34" i="98"/>
  <c r="AU35" i="98" s="1"/>
  <c r="BJ36" i="98" s="1"/>
  <c r="AF34" i="98"/>
  <c r="AT35" i="98" s="1"/>
  <c r="BI36" i="98" s="1"/>
  <c r="AE34" i="98"/>
  <c r="AS35" i="98" s="1"/>
  <c r="BH36" i="98" s="1"/>
  <c r="AD34" i="98"/>
  <c r="AR35" i="98" s="1"/>
  <c r="BG36" i="98" s="1"/>
  <c r="AO33" i="98"/>
  <c r="BD34" i="98" s="1"/>
  <c r="BS35" i="98" s="1"/>
  <c r="AN33" i="98"/>
  <c r="BC34" i="98" s="1"/>
  <c r="BR35" i="98" s="1"/>
  <c r="AM33" i="98"/>
  <c r="BA34" i="98" s="1"/>
  <c r="BP35" i="98" s="1"/>
  <c r="AL33" i="98"/>
  <c r="AZ34" i="98" s="1"/>
  <c r="BO35" i="98" s="1"/>
  <c r="AK33" i="98"/>
  <c r="AY34" i="98" s="1"/>
  <c r="BN35" i="98" s="1"/>
  <c r="AJ33" i="98"/>
  <c r="AX34" i="98" s="1"/>
  <c r="BM35" i="98" s="1"/>
  <c r="AI33" i="98"/>
  <c r="AW34" i="98" s="1"/>
  <c r="BL35" i="98" s="1"/>
  <c r="AH33" i="98"/>
  <c r="AV34" i="98" s="1"/>
  <c r="BK35" i="98" s="1"/>
  <c r="AG33" i="98"/>
  <c r="AU34" i="98" s="1"/>
  <c r="BJ35" i="98" s="1"/>
  <c r="AF33" i="98"/>
  <c r="AT34" i="98" s="1"/>
  <c r="BI35" i="98" s="1"/>
  <c r="AE33" i="98"/>
  <c r="AS34" i="98" s="1"/>
  <c r="BH35" i="98" s="1"/>
  <c r="AD33" i="98"/>
  <c r="AR34" i="98" s="1"/>
  <c r="BG35" i="98" s="1"/>
  <c r="AO32" i="98"/>
  <c r="BD33" i="98" s="1"/>
  <c r="BS34" i="98" s="1"/>
  <c r="AN32" i="98"/>
  <c r="BC33" i="98" s="1"/>
  <c r="BR34" i="98" s="1"/>
  <c r="AM32" i="98"/>
  <c r="BA33" i="98" s="1"/>
  <c r="BP34" i="98" s="1"/>
  <c r="AL32" i="98"/>
  <c r="AZ33" i="98" s="1"/>
  <c r="BO34" i="98" s="1"/>
  <c r="AK32" i="98"/>
  <c r="AY33" i="98" s="1"/>
  <c r="BN34" i="98" s="1"/>
  <c r="AJ32" i="98"/>
  <c r="AX33" i="98" s="1"/>
  <c r="BM34" i="98" s="1"/>
  <c r="AI32" i="98"/>
  <c r="AW33" i="98" s="1"/>
  <c r="BL34" i="98" s="1"/>
  <c r="AH32" i="98"/>
  <c r="AV33" i="98" s="1"/>
  <c r="AG32" i="98"/>
  <c r="AU33" i="98" s="1"/>
  <c r="BJ34" i="98" s="1"/>
  <c r="AF32" i="98"/>
  <c r="AT33" i="98" s="1"/>
  <c r="BI34" i="98" s="1"/>
  <c r="AE32" i="98"/>
  <c r="AS33" i="98" s="1"/>
  <c r="BH34" i="98" s="1"/>
  <c r="AD32" i="98"/>
  <c r="AR33" i="98" s="1"/>
  <c r="BG34" i="98" s="1"/>
  <c r="AO31" i="98"/>
  <c r="BD32" i="98" s="1"/>
  <c r="BS33" i="98" s="1"/>
  <c r="AN31" i="98"/>
  <c r="BC32" i="98" s="1"/>
  <c r="BR33" i="98" s="1"/>
  <c r="AM31" i="98"/>
  <c r="BA32" i="98" s="1"/>
  <c r="BP33" i="98" s="1"/>
  <c r="AL31" i="98"/>
  <c r="AZ32" i="98" s="1"/>
  <c r="BO33" i="98" s="1"/>
  <c r="AK31" i="98"/>
  <c r="AY32" i="98" s="1"/>
  <c r="BN33" i="98" s="1"/>
  <c r="AJ31" i="98"/>
  <c r="AX32" i="98" s="1"/>
  <c r="BM33" i="98" s="1"/>
  <c r="AI31" i="98"/>
  <c r="AW32" i="98" s="1"/>
  <c r="BL33" i="98" s="1"/>
  <c r="AH31" i="98"/>
  <c r="AV32" i="98" s="1"/>
  <c r="BK33" i="98" s="1"/>
  <c r="AG31" i="98"/>
  <c r="AU32" i="98" s="1"/>
  <c r="BJ33" i="98" s="1"/>
  <c r="AF31" i="98"/>
  <c r="AT32" i="98" s="1"/>
  <c r="BI33" i="98" s="1"/>
  <c r="AE31" i="98"/>
  <c r="AS32" i="98" s="1"/>
  <c r="BH33" i="98" s="1"/>
  <c r="AD31" i="98"/>
  <c r="AR32" i="98" s="1"/>
  <c r="BG33" i="98" s="1"/>
  <c r="AO30" i="98"/>
  <c r="BD31" i="98" s="1"/>
  <c r="BS32" i="98" s="1"/>
  <c r="AN30" i="98"/>
  <c r="BC31" i="98" s="1"/>
  <c r="BR32" i="98" s="1"/>
  <c r="AM30" i="98"/>
  <c r="BA31" i="98" s="1"/>
  <c r="BP32" i="98" s="1"/>
  <c r="AL30" i="98"/>
  <c r="AZ31" i="98" s="1"/>
  <c r="BO32" i="98" s="1"/>
  <c r="AK30" i="98"/>
  <c r="AY31" i="98" s="1"/>
  <c r="BN32" i="98" s="1"/>
  <c r="AJ30" i="98"/>
  <c r="AX31" i="98" s="1"/>
  <c r="BM32" i="98" s="1"/>
  <c r="AI30" i="98"/>
  <c r="AW31" i="98" s="1"/>
  <c r="BL32" i="98" s="1"/>
  <c r="AH30" i="98"/>
  <c r="AV31" i="98" s="1"/>
  <c r="BK32" i="98" s="1"/>
  <c r="AG30" i="98"/>
  <c r="AU31" i="98" s="1"/>
  <c r="BJ32" i="98" s="1"/>
  <c r="AF30" i="98"/>
  <c r="AT31" i="98" s="1"/>
  <c r="BI32" i="98" s="1"/>
  <c r="AE30" i="98"/>
  <c r="AS31" i="98" s="1"/>
  <c r="BH32" i="98" s="1"/>
  <c r="AD30" i="98"/>
  <c r="AR31" i="98" s="1"/>
  <c r="BG32" i="98" s="1"/>
  <c r="AO29" i="98"/>
  <c r="BD30" i="98" s="1"/>
  <c r="BS31" i="98" s="1"/>
  <c r="AN29" i="98"/>
  <c r="BC30" i="98" s="1"/>
  <c r="BR31" i="98" s="1"/>
  <c r="AM29" i="98"/>
  <c r="BA30" i="98" s="1"/>
  <c r="BP31" i="98" s="1"/>
  <c r="AL29" i="98"/>
  <c r="AZ30" i="98" s="1"/>
  <c r="BO31" i="98" s="1"/>
  <c r="AK29" i="98"/>
  <c r="AY30" i="98" s="1"/>
  <c r="BN31" i="98" s="1"/>
  <c r="AJ29" i="98"/>
  <c r="AX30" i="98" s="1"/>
  <c r="BM31" i="98" s="1"/>
  <c r="AI29" i="98"/>
  <c r="AW30" i="98" s="1"/>
  <c r="BL31" i="98" s="1"/>
  <c r="AH29" i="98"/>
  <c r="AV30" i="98" s="1"/>
  <c r="BK31" i="98" s="1"/>
  <c r="AG29" i="98"/>
  <c r="AU30" i="98" s="1"/>
  <c r="BJ31" i="98" s="1"/>
  <c r="AF29" i="98"/>
  <c r="AT30" i="98" s="1"/>
  <c r="BI31" i="98" s="1"/>
  <c r="AE29" i="98"/>
  <c r="AS30" i="98" s="1"/>
  <c r="BH31" i="98" s="1"/>
  <c r="AD29" i="98"/>
  <c r="AR30" i="98" s="1"/>
  <c r="BG31" i="98" s="1"/>
  <c r="AO28" i="98"/>
  <c r="BD29" i="98" s="1"/>
  <c r="BS30" i="98" s="1"/>
  <c r="AN28" i="98"/>
  <c r="BC29" i="98" s="1"/>
  <c r="BR30" i="98" s="1"/>
  <c r="AM28" i="98"/>
  <c r="BA29" i="98" s="1"/>
  <c r="BP30" i="98" s="1"/>
  <c r="AL28" i="98"/>
  <c r="AZ29" i="98" s="1"/>
  <c r="BO30" i="98" s="1"/>
  <c r="AK28" i="98"/>
  <c r="AY29" i="98" s="1"/>
  <c r="BN30" i="98" s="1"/>
  <c r="AJ28" i="98"/>
  <c r="AX29" i="98" s="1"/>
  <c r="BM30" i="98" s="1"/>
  <c r="AI28" i="98"/>
  <c r="AW29" i="98" s="1"/>
  <c r="BL30" i="98" s="1"/>
  <c r="AH28" i="98"/>
  <c r="AV29" i="98" s="1"/>
  <c r="BK30" i="98" s="1"/>
  <c r="AG28" i="98"/>
  <c r="AU29" i="98" s="1"/>
  <c r="BJ30" i="98" s="1"/>
  <c r="AF28" i="98"/>
  <c r="AT29" i="98" s="1"/>
  <c r="BI30" i="98" s="1"/>
  <c r="AE28" i="98"/>
  <c r="AS29" i="98" s="1"/>
  <c r="BH30" i="98" s="1"/>
  <c r="AD28" i="98"/>
  <c r="AR29" i="98" s="1"/>
  <c r="BG30" i="98" s="1"/>
  <c r="AO27" i="98"/>
  <c r="BD28" i="98" s="1"/>
  <c r="BS29" i="98" s="1"/>
  <c r="AN27" i="98"/>
  <c r="BC28" i="98" s="1"/>
  <c r="BR29" i="98" s="1"/>
  <c r="AM27" i="98"/>
  <c r="BA28" i="98" s="1"/>
  <c r="BP29" i="98" s="1"/>
  <c r="AL27" i="98"/>
  <c r="AZ28" i="98" s="1"/>
  <c r="BO29" i="98" s="1"/>
  <c r="AK27" i="98"/>
  <c r="AY28" i="98" s="1"/>
  <c r="BN29" i="98" s="1"/>
  <c r="AJ27" i="98"/>
  <c r="AX28" i="98" s="1"/>
  <c r="BM29" i="98" s="1"/>
  <c r="AI27" i="98"/>
  <c r="AW28" i="98" s="1"/>
  <c r="BL29" i="98" s="1"/>
  <c r="AH27" i="98"/>
  <c r="AV28" i="98" s="1"/>
  <c r="BK29" i="98" s="1"/>
  <c r="AG27" i="98"/>
  <c r="AU28" i="98" s="1"/>
  <c r="BJ29" i="98" s="1"/>
  <c r="AF27" i="98"/>
  <c r="AT28" i="98" s="1"/>
  <c r="BI29" i="98" s="1"/>
  <c r="AE27" i="98"/>
  <c r="AS28" i="98" s="1"/>
  <c r="BH29" i="98" s="1"/>
  <c r="AD27" i="98"/>
  <c r="AR28" i="98" s="1"/>
  <c r="BG29" i="98" s="1"/>
  <c r="AO26" i="98"/>
  <c r="BD27" i="98" s="1"/>
  <c r="BS28" i="98" s="1"/>
  <c r="AN26" i="98"/>
  <c r="BC27" i="98" s="1"/>
  <c r="BR28" i="98" s="1"/>
  <c r="AM26" i="98"/>
  <c r="BA27" i="98" s="1"/>
  <c r="BP28" i="98" s="1"/>
  <c r="AL26" i="98"/>
  <c r="AZ27" i="98" s="1"/>
  <c r="BO28" i="98" s="1"/>
  <c r="AK26" i="98"/>
  <c r="AY27" i="98" s="1"/>
  <c r="BN28" i="98" s="1"/>
  <c r="AJ26" i="98"/>
  <c r="AX27" i="98" s="1"/>
  <c r="BM28" i="98" s="1"/>
  <c r="AI26" i="98"/>
  <c r="AW27" i="98" s="1"/>
  <c r="BL28" i="98" s="1"/>
  <c r="AH26" i="98"/>
  <c r="AV27" i="98" s="1"/>
  <c r="BK28" i="98" s="1"/>
  <c r="AG26" i="98"/>
  <c r="AU27" i="98" s="1"/>
  <c r="BJ28" i="98" s="1"/>
  <c r="AF26" i="98"/>
  <c r="AT27" i="98" s="1"/>
  <c r="BI28" i="98" s="1"/>
  <c r="AE26" i="98"/>
  <c r="AS27" i="98" s="1"/>
  <c r="BH28" i="98" s="1"/>
  <c r="AD26" i="98"/>
  <c r="AR27" i="98" s="1"/>
  <c r="BG28" i="98" s="1"/>
  <c r="AO25" i="98"/>
  <c r="BD26" i="98" s="1"/>
  <c r="BS27" i="98" s="1"/>
  <c r="AN25" i="98"/>
  <c r="BC26" i="98" s="1"/>
  <c r="BR27" i="98" s="1"/>
  <c r="AM25" i="98"/>
  <c r="BA26" i="98" s="1"/>
  <c r="BP27" i="98" s="1"/>
  <c r="AL25" i="98"/>
  <c r="AZ26" i="98" s="1"/>
  <c r="BO27" i="98" s="1"/>
  <c r="AK25" i="98"/>
  <c r="AY26" i="98" s="1"/>
  <c r="BN27" i="98" s="1"/>
  <c r="AJ25" i="98"/>
  <c r="AX26" i="98" s="1"/>
  <c r="BM27" i="98" s="1"/>
  <c r="AI25" i="98"/>
  <c r="AW26" i="98" s="1"/>
  <c r="BL27" i="98" s="1"/>
  <c r="AH25" i="98"/>
  <c r="AV26" i="98" s="1"/>
  <c r="BK27" i="98" s="1"/>
  <c r="AG25" i="98"/>
  <c r="AU26" i="98" s="1"/>
  <c r="BJ27" i="98" s="1"/>
  <c r="AF25" i="98"/>
  <c r="AT26" i="98" s="1"/>
  <c r="BI27" i="98" s="1"/>
  <c r="AE25" i="98"/>
  <c r="AS26" i="98" s="1"/>
  <c r="BH27" i="98" s="1"/>
  <c r="AD25" i="98"/>
  <c r="AR26" i="98" s="1"/>
  <c r="BG27" i="98" s="1"/>
  <c r="AO24" i="98"/>
  <c r="BD25" i="98" s="1"/>
  <c r="BS26" i="98" s="1"/>
  <c r="AN24" i="98"/>
  <c r="BC25" i="98" s="1"/>
  <c r="BR26" i="98" s="1"/>
  <c r="AM24" i="98"/>
  <c r="BA25" i="98" s="1"/>
  <c r="BP26" i="98" s="1"/>
  <c r="AL24" i="98"/>
  <c r="AZ25" i="98" s="1"/>
  <c r="BO26" i="98" s="1"/>
  <c r="AK24" i="98"/>
  <c r="AY25" i="98" s="1"/>
  <c r="BN26" i="98" s="1"/>
  <c r="AJ24" i="98"/>
  <c r="AX25" i="98" s="1"/>
  <c r="BM26" i="98" s="1"/>
  <c r="AI24" i="98"/>
  <c r="AW25" i="98" s="1"/>
  <c r="BL26" i="98" s="1"/>
  <c r="AH24" i="98"/>
  <c r="AV25" i="98" s="1"/>
  <c r="BK26" i="98" s="1"/>
  <c r="AG24" i="98"/>
  <c r="AU25" i="98" s="1"/>
  <c r="BJ26" i="98" s="1"/>
  <c r="AF24" i="98"/>
  <c r="AT25" i="98" s="1"/>
  <c r="BI26" i="98" s="1"/>
  <c r="AE24" i="98"/>
  <c r="AS25" i="98" s="1"/>
  <c r="BH26" i="98" s="1"/>
  <c r="AD24" i="98"/>
  <c r="AR25" i="98" s="1"/>
  <c r="BG26" i="98" s="1"/>
  <c r="AO23" i="98"/>
  <c r="BD24" i="98" s="1"/>
  <c r="BS25" i="98" s="1"/>
  <c r="AN23" i="98"/>
  <c r="BC24" i="98" s="1"/>
  <c r="BR25" i="98" s="1"/>
  <c r="AM23" i="98"/>
  <c r="BA24" i="98" s="1"/>
  <c r="BP25" i="98" s="1"/>
  <c r="AL23" i="98"/>
  <c r="AZ24" i="98" s="1"/>
  <c r="BO25" i="98" s="1"/>
  <c r="AK23" i="98"/>
  <c r="AY24" i="98" s="1"/>
  <c r="BN25" i="98" s="1"/>
  <c r="AJ23" i="98"/>
  <c r="AX24" i="98" s="1"/>
  <c r="BM25" i="98" s="1"/>
  <c r="AI23" i="98"/>
  <c r="AW24" i="98" s="1"/>
  <c r="BL25" i="98" s="1"/>
  <c r="AH23" i="98"/>
  <c r="AV24" i="98" s="1"/>
  <c r="BK25" i="98" s="1"/>
  <c r="AG23" i="98"/>
  <c r="AU24" i="98" s="1"/>
  <c r="BJ25" i="98" s="1"/>
  <c r="AF23" i="98"/>
  <c r="AT24" i="98" s="1"/>
  <c r="BI25" i="98" s="1"/>
  <c r="AE23" i="98"/>
  <c r="AS24" i="98" s="1"/>
  <c r="BH25" i="98" s="1"/>
  <c r="AD23" i="98"/>
  <c r="AR24" i="98" s="1"/>
  <c r="BG25" i="98" s="1"/>
  <c r="AO22" i="98"/>
  <c r="BD23" i="98" s="1"/>
  <c r="BS24" i="98" s="1"/>
  <c r="AN22" i="98"/>
  <c r="BC23" i="98" s="1"/>
  <c r="BR24" i="98" s="1"/>
  <c r="AM22" i="98"/>
  <c r="BA23" i="98" s="1"/>
  <c r="BP24" i="98" s="1"/>
  <c r="AL22" i="98"/>
  <c r="AZ23" i="98" s="1"/>
  <c r="BO24" i="98" s="1"/>
  <c r="AK22" i="98"/>
  <c r="AY23" i="98" s="1"/>
  <c r="BN24" i="98" s="1"/>
  <c r="AJ22" i="98"/>
  <c r="AX23" i="98" s="1"/>
  <c r="BM24" i="98" s="1"/>
  <c r="AI22" i="98"/>
  <c r="AW23" i="98" s="1"/>
  <c r="BL24" i="98" s="1"/>
  <c r="AH22" i="98"/>
  <c r="AV23" i="98" s="1"/>
  <c r="BK24" i="98" s="1"/>
  <c r="AG22" i="98"/>
  <c r="AU23" i="98" s="1"/>
  <c r="BJ24" i="98" s="1"/>
  <c r="AF22" i="98"/>
  <c r="AT23" i="98" s="1"/>
  <c r="BI24" i="98" s="1"/>
  <c r="AE22" i="98"/>
  <c r="AS23" i="98" s="1"/>
  <c r="BH24" i="98" s="1"/>
  <c r="AD22" i="98"/>
  <c r="AR23" i="98" s="1"/>
  <c r="BG24" i="98" s="1"/>
  <c r="AO21" i="98"/>
  <c r="BD22" i="98" s="1"/>
  <c r="BS23" i="98" s="1"/>
  <c r="AN21" i="98"/>
  <c r="BC22" i="98" s="1"/>
  <c r="BR23" i="98" s="1"/>
  <c r="AM21" i="98"/>
  <c r="BA22" i="98" s="1"/>
  <c r="BP23" i="98" s="1"/>
  <c r="AL21" i="98"/>
  <c r="AZ22" i="98" s="1"/>
  <c r="BO23" i="98" s="1"/>
  <c r="AK21" i="98"/>
  <c r="AY22" i="98" s="1"/>
  <c r="BN23" i="98" s="1"/>
  <c r="AJ21" i="98"/>
  <c r="AX22" i="98" s="1"/>
  <c r="BM23" i="98" s="1"/>
  <c r="AI21" i="98"/>
  <c r="AW22" i="98" s="1"/>
  <c r="BL23" i="98" s="1"/>
  <c r="AH21" i="98"/>
  <c r="AV22" i="98" s="1"/>
  <c r="BK23" i="98" s="1"/>
  <c r="AG21" i="98"/>
  <c r="AU22" i="98" s="1"/>
  <c r="BJ23" i="98" s="1"/>
  <c r="AF21" i="98"/>
  <c r="AT22" i="98" s="1"/>
  <c r="BI23" i="98" s="1"/>
  <c r="AE21" i="98"/>
  <c r="AS22" i="98" s="1"/>
  <c r="BH23" i="98" s="1"/>
  <c r="AD21" i="98"/>
  <c r="AR22" i="98" s="1"/>
  <c r="BG23" i="98" s="1"/>
  <c r="AO20" i="98"/>
  <c r="BD21" i="98" s="1"/>
  <c r="BS22" i="98" s="1"/>
  <c r="AN20" i="98"/>
  <c r="BC21" i="98" s="1"/>
  <c r="BR22" i="98" s="1"/>
  <c r="AM20" i="98"/>
  <c r="BA21" i="98" s="1"/>
  <c r="BP22" i="98" s="1"/>
  <c r="AL20" i="98"/>
  <c r="AZ21" i="98" s="1"/>
  <c r="BO22" i="98" s="1"/>
  <c r="AK20" i="98"/>
  <c r="AY21" i="98" s="1"/>
  <c r="BN22" i="98" s="1"/>
  <c r="AJ20" i="98"/>
  <c r="AX21" i="98" s="1"/>
  <c r="BM22" i="98" s="1"/>
  <c r="AI20" i="98"/>
  <c r="AW21" i="98" s="1"/>
  <c r="BL22" i="98" s="1"/>
  <c r="AH20" i="98"/>
  <c r="AV21" i="98" s="1"/>
  <c r="BK22" i="98" s="1"/>
  <c r="AG20" i="98"/>
  <c r="AU21" i="98" s="1"/>
  <c r="BJ22" i="98" s="1"/>
  <c r="AF20" i="98"/>
  <c r="AT21" i="98" s="1"/>
  <c r="BI22" i="98" s="1"/>
  <c r="AE20" i="98"/>
  <c r="AS21" i="98" s="1"/>
  <c r="BH22" i="98" s="1"/>
  <c r="AD20" i="98"/>
  <c r="AR21" i="98" s="1"/>
  <c r="BG22" i="98" s="1"/>
  <c r="AO19" i="98"/>
  <c r="BD20" i="98" s="1"/>
  <c r="BS21" i="98" s="1"/>
  <c r="AN19" i="98"/>
  <c r="BC20" i="98" s="1"/>
  <c r="BR21" i="98" s="1"/>
  <c r="AM19" i="98"/>
  <c r="BA20" i="98" s="1"/>
  <c r="BP21" i="98" s="1"/>
  <c r="AL19" i="98"/>
  <c r="AZ20" i="98" s="1"/>
  <c r="AK19" i="98"/>
  <c r="AY20" i="98" s="1"/>
  <c r="BN21" i="98" s="1"/>
  <c r="AJ19" i="98"/>
  <c r="AX20" i="98" s="1"/>
  <c r="BM21" i="98" s="1"/>
  <c r="AI19" i="98"/>
  <c r="AW20" i="98" s="1"/>
  <c r="BL21" i="98" s="1"/>
  <c r="AH19" i="98"/>
  <c r="AV20" i="98" s="1"/>
  <c r="BK21" i="98" s="1"/>
  <c r="AG19" i="98"/>
  <c r="AU20" i="98" s="1"/>
  <c r="BJ21" i="98" s="1"/>
  <c r="AF19" i="98"/>
  <c r="AT20" i="98" s="1"/>
  <c r="BI21" i="98" s="1"/>
  <c r="AE19" i="98"/>
  <c r="AS20" i="98" s="1"/>
  <c r="BH21" i="98" s="1"/>
  <c r="AD19" i="98"/>
  <c r="AR20" i="98" s="1"/>
  <c r="BG21" i="98" s="1"/>
  <c r="AO18" i="98"/>
  <c r="BD19" i="98" s="1"/>
  <c r="BS20" i="98" s="1"/>
  <c r="AN18" i="98"/>
  <c r="BC19" i="98" s="1"/>
  <c r="BR20" i="98" s="1"/>
  <c r="AM18" i="98"/>
  <c r="BA19" i="98" s="1"/>
  <c r="BP20" i="98" s="1"/>
  <c r="AL18" i="98"/>
  <c r="AZ19" i="98" s="1"/>
  <c r="BO20" i="98" s="1"/>
  <c r="AK18" i="98"/>
  <c r="AY19" i="98" s="1"/>
  <c r="BN20" i="98" s="1"/>
  <c r="AJ18" i="98"/>
  <c r="AX19" i="98" s="1"/>
  <c r="BM20" i="98" s="1"/>
  <c r="AI18" i="98"/>
  <c r="AW19" i="98" s="1"/>
  <c r="AH18" i="98"/>
  <c r="AV19" i="98" s="1"/>
  <c r="BK20" i="98" s="1"/>
  <c r="AG18" i="98"/>
  <c r="AU19" i="98" s="1"/>
  <c r="BJ20" i="98" s="1"/>
  <c r="AF18" i="98"/>
  <c r="AT19" i="98" s="1"/>
  <c r="BI20" i="98" s="1"/>
  <c r="AE18" i="98"/>
  <c r="AS19" i="98" s="1"/>
  <c r="BH20" i="98" s="1"/>
  <c r="AD18" i="98"/>
  <c r="AR19" i="98" s="1"/>
  <c r="BG20" i="98" s="1"/>
  <c r="AO17" i="98"/>
  <c r="BD18" i="98" s="1"/>
  <c r="BS19" i="98" s="1"/>
  <c r="AN17" i="98"/>
  <c r="BC18" i="98" s="1"/>
  <c r="BR19" i="98" s="1"/>
  <c r="AM17" i="98"/>
  <c r="BA18" i="98" s="1"/>
  <c r="BP19" i="98" s="1"/>
  <c r="AL17" i="98"/>
  <c r="AZ18" i="98" s="1"/>
  <c r="BO19" i="98" s="1"/>
  <c r="AK17" i="98"/>
  <c r="AY18" i="98" s="1"/>
  <c r="BN19" i="98" s="1"/>
  <c r="AJ17" i="98"/>
  <c r="AX18" i="98" s="1"/>
  <c r="BM19" i="98" s="1"/>
  <c r="AI17" i="98"/>
  <c r="AW18" i="98" s="1"/>
  <c r="BL19" i="98" s="1"/>
  <c r="AH17" i="98"/>
  <c r="AV18" i="98" s="1"/>
  <c r="BK19" i="98" s="1"/>
  <c r="AG17" i="98"/>
  <c r="AU18" i="98" s="1"/>
  <c r="BJ19" i="98" s="1"/>
  <c r="AF17" i="98"/>
  <c r="AT18" i="98" s="1"/>
  <c r="BI19" i="98" s="1"/>
  <c r="AE17" i="98"/>
  <c r="AS18" i="98" s="1"/>
  <c r="BH19" i="98" s="1"/>
  <c r="AD17" i="98"/>
  <c r="AR18" i="98" s="1"/>
  <c r="BG19" i="98" s="1"/>
  <c r="AO16" i="98"/>
  <c r="BD17" i="98" s="1"/>
  <c r="BS18" i="98" s="1"/>
  <c r="AN16" i="98"/>
  <c r="BC17" i="98" s="1"/>
  <c r="BR18" i="98" s="1"/>
  <c r="AM16" i="98"/>
  <c r="BA17" i="98" s="1"/>
  <c r="BP18" i="98" s="1"/>
  <c r="AL16" i="98"/>
  <c r="AZ17" i="98" s="1"/>
  <c r="BO18" i="98" s="1"/>
  <c r="AK16" i="98"/>
  <c r="AY17" i="98" s="1"/>
  <c r="BN18" i="98" s="1"/>
  <c r="AJ16" i="98"/>
  <c r="AX17" i="98" s="1"/>
  <c r="BM18" i="98" s="1"/>
  <c r="AI16" i="98"/>
  <c r="AW17" i="98" s="1"/>
  <c r="BL18" i="98" s="1"/>
  <c r="AH16" i="98"/>
  <c r="AV17" i="98" s="1"/>
  <c r="BK18" i="98" s="1"/>
  <c r="AG16" i="98"/>
  <c r="AU17" i="98" s="1"/>
  <c r="BJ18" i="98" s="1"/>
  <c r="AF16" i="98"/>
  <c r="AT17" i="98" s="1"/>
  <c r="BI18" i="98" s="1"/>
  <c r="AE16" i="98"/>
  <c r="AS17" i="98" s="1"/>
  <c r="BH18" i="98" s="1"/>
  <c r="AD16" i="98"/>
  <c r="AR17" i="98" s="1"/>
  <c r="BG18" i="98" s="1"/>
  <c r="AO15" i="98"/>
  <c r="BD16" i="98" s="1"/>
  <c r="BS17" i="98" s="1"/>
  <c r="AN15" i="98"/>
  <c r="BC16" i="98" s="1"/>
  <c r="BR17" i="98" s="1"/>
  <c r="AM15" i="98"/>
  <c r="BA16" i="98" s="1"/>
  <c r="BP17" i="98" s="1"/>
  <c r="AL15" i="98"/>
  <c r="AZ16" i="98" s="1"/>
  <c r="BO17" i="98" s="1"/>
  <c r="AK15" i="98"/>
  <c r="AY16" i="98" s="1"/>
  <c r="BN17" i="98" s="1"/>
  <c r="AJ15" i="98"/>
  <c r="AX16" i="98" s="1"/>
  <c r="BM17" i="98" s="1"/>
  <c r="AI15" i="98"/>
  <c r="AW16" i="98" s="1"/>
  <c r="BL17" i="98" s="1"/>
  <c r="AH15" i="98"/>
  <c r="AV16" i="98" s="1"/>
  <c r="BK17" i="98" s="1"/>
  <c r="AG15" i="98"/>
  <c r="AU16" i="98" s="1"/>
  <c r="BJ17" i="98" s="1"/>
  <c r="AF15" i="98"/>
  <c r="AT16" i="98" s="1"/>
  <c r="BI17" i="98" s="1"/>
  <c r="AE15" i="98"/>
  <c r="AS16" i="98" s="1"/>
  <c r="BH17" i="98" s="1"/>
  <c r="AD15" i="98"/>
  <c r="AR16" i="98" s="1"/>
  <c r="BG17" i="98" s="1"/>
  <c r="AO14" i="98"/>
  <c r="BD15" i="98" s="1"/>
  <c r="BS16" i="98" s="1"/>
  <c r="AN14" i="98"/>
  <c r="BC15" i="98" s="1"/>
  <c r="BR16" i="98" s="1"/>
  <c r="AM14" i="98"/>
  <c r="BA15" i="98" s="1"/>
  <c r="BP16" i="98" s="1"/>
  <c r="AL14" i="98"/>
  <c r="AZ15" i="98" s="1"/>
  <c r="BO16" i="98" s="1"/>
  <c r="AK14" i="98"/>
  <c r="AY15" i="98" s="1"/>
  <c r="BN16" i="98" s="1"/>
  <c r="AJ14" i="98"/>
  <c r="AX15" i="98" s="1"/>
  <c r="BM16" i="98" s="1"/>
  <c r="AI14" i="98"/>
  <c r="AW15" i="98" s="1"/>
  <c r="BL16" i="98" s="1"/>
  <c r="AH14" i="98"/>
  <c r="AV15" i="98" s="1"/>
  <c r="BK16" i="98" s="1"/>
  <c r="AG14" i="98"/>
  <c r="AU15" i="98" s="1"/>
  <c r="BJ16" i="98" s="1"/>
  <c r="AF14" i="98"/>
  <c r="AT15" i="98" s="1"/>
  <c r="BI16" i="98" s="1"/>
  <c r="AE14" i="98"/>
  <c r="AS15" i="98" s="1"/>
  <c r="BH16" i="98" s="1"/>
  <c r="AD14" i="98"/>
  <c r="AR15" i="98" s="1"/>
  <c r="BG16" i="98" s="1"/>
  <c r="AO13" i="98"/>
  <c r="BD14" i="98" s="1"/>
  <c r="BS15" i="98" s="1"/>
  <c r="AN13" i="98"/>
  <c r="BC14" i="98" s="1"/>
  <c r="BR15" i="98" s="1"/>
  <c r="AM13" i="98"/>
  <c r="BA14" i="98" s="1"/>
  <c r="BP15" i="98" s="1"/>
  <c r="AL13" i="98"/>
  <c r="AZ14" i="98" s="1"/>
  <c r="BO15" i="98" s="1"/>
  <c r="AK13" i="98"/>
  <c r="AY14" i="98" s="1"/>
  <c r="BN15" i="98" s="1"/>
  <c r="AJ13" i="98"/>
  <c r="AX14" i="98" s="1"/>
  <c r="BM15" i="98" s="1"/>
  <c r="AI13" i="98"/>
  <c r="AW14" i="98" s="1"/>
  <c r="BL15" i="98" s="1"/>
  <c r="AH13" i="98"/>
  <c r="AV14" i="98" s="1"/>
  <c r="BK15" i="98" s="1"/>
  <c r="AG13" i="98"/>
  <c r="AU14" i="98" s="1"/>
  <c r="BJ15" i="98" s="1"/>
  <c r="AF13" i="98"/>
  <c r="AT14" i="98" s="1"/>
  <c r="BI15" i="98" s="1"/>
  <c r="AE13" i="98"/>
  <c r="AS14" i="98" s="1"/>
  <c r="BH15" i="98" s="1"/>
  <c r="AD13" i="98"/>
  <c r="AR14" i="98" s="1"/>
  <c r="BG15" i="98" s="1"/>
  <c r="AO12" i="98"/>
  <c r="BD13" i="98" s="1"/>
  <c r="BS14" i="98" s="1"/>
  <c r="AN12" i="98"/>
  <c r="BC13" i="98" s="1"/>
  <c r="BR14" i="98" s="1"/>
  <c r="AM12" i="98"/>
  <c r="BA13" i="98" s="1"/>
  <c r="BP14" i="98" s="1"/>
  <c r="AL12" i="98"/>
  <c r="AZ13" i="98" s="1"/>
  <c r="BO14" i="98" s="1"/>
  <c r="AK12" i="98"/>
  <c r="AY13" i="98" s="1"/>
  <c r="BN14" i="98" s="1"/>
  <c r="AJ12" i="98"/>
  <c r="AX13" i="98" s="1"/>
  <c r="BM14" i="98" s="1"/>
  <c r="AI12" i="98"/>
  <c r="AW13" i="98" s="1"/>
  <c r="BL14" i="98" s="1"/>
  <c r="AH12" i="98"/>
  <c r="AV13" i="98" s="1"/>
  <c r="BK14" i="98" s="1"/>
  <c r="AG12" i="98"/>
  <c r="AU13" i="98" s="1"/>
  <c r="BJ14" i="98" s="1"/>
  <c r="AF12" i="98"/>
  <c r="AT13" i="98" s="1"/>
  <c r="BI14" i="98" s="1"/>
  <c r="AS13" i="98"/>
  <c r="BH14" i="98" s="1"/>
  <c r="AD12" i="98"/>
  <c r="AR13" i="98" s="1"/>
  <c r="BG14" i="98" s="1"/>
  <c r="AO11" i="98"/>
  <c r="BD12" i="98" s="1"/>
  <c r="BS13" i="98" s="1"/>
  <c r="AN11" i="98"/>
  <c r="BC12" i="98" s="1"/>
  <c r="BR13" i="98" s="1"/>
  <c r="AM11" i="98"/>
  <c r="BA12" i="98" s="1"/>
  <c r="BP13" i="98" s="1"/>
  <c r="AL11" i="98"/>
  <c r="AZ12" i="98" s="1"/>
  <c r="AK11" i="98"/>
  <c r="AY12" i="98" s="1"/>
  <c r="BN13" i="98" s="1"/>
  <c r="AJ11" i="98"/>
  <c r="AX12" i="98" s="1"/>
  <c r="BM13" i="98" s="1"/>
  <c r="AI11" i="98"/>
  <c r="AW12" i="98" s="1"/>
  <c r="BL13" i="98" s="1"/>
  <c r="AH11" i="98"/>
  <c r="AV12" i="98" s="1"/>
  <c r="BK13" i="98" s="1"/>
  <c r="AG11" i="98"/>
  <c r="AU12" i="98" s="1"/>
  <c r="BJ13" i="98" s="1"/>
  <c r="AF11" i="98"/>
  <c r="AT12" i="98" s="1"/>
  <c r="BI13" i="98" s="1"/>
  <c r="AE11" i="98"/>
  <c r="AS12" i="98" s="1"/>
  <c r="BH13" i="98" s="1"/>
  <c r="AD11" i="98"/>
  <c r="AR12" i="98" s="1"/>
  <c r="BG13" i="98" s="1"/>
  <c r="AO10" i="98"/>
  <c r="BD11" i="98" s="1"/>
  <c r="BS12" i="98" s="1"/>
  <c r="AN10" i="98"/>
  <c r="BC11" i="98" s="1"/>
  <c r="BR12" i="98" s="1"/>
  <c r="AM10" i="98"/>
  <c r="BA11" i="98" s="1"/>
  <c r="BP12" i="98" s="1"/>
  <c r="AL10" i="98"/>
  <c r="AZ11" i="98" s="1"/>
  <c r="BO12" i="98" s="1"/>
  <c r="AK10" i="98"/>
  <c r="AY11" i="98" s="1"/>
  <c r="BN12" i="98" s="1"/>
  <c r="AJ10" i="98"/>
  <c r="AX11" i="98" s="1"/>
  <c r="BM12" i="98" s="1"/>
  <c r="AI10" i="98"/>
  <c r="AW11" i="98" s="1"/>
  <c r="BL12" i="98" s="1"/>
  <c r="AH10" i="98"/>
  <c r="AV11" i="98" s="1"/>
  <c r="BK12" i="98" s="1"/>
  <c r="AG10" i="98"/>
  <c r="AU11" i="98" s="1"/>
  <c r="BJ12" i="98" s="1"/>
  <c r="AF10" i="98"/>
  <c r="AT11" i="98" s="1"/>
  <c r="BI12" i="98" s="1"/>
  <c r="AE10" i="98"/>
  <c r="AS11" i="98" s="1"/>
  <c r="BH12" i="98" s="1"/>
  <c r="AD10" i="98"/>
  <c r="AR11" i="98" s="1"/>
  <c r="BG12" i="98" s="1"/>
  <c r="AO9" i="98"/>
  <c r="BD10" i="98" s="1"/>
  <c r="BS11" i="98" s="1"/>
  <c r="AN9" i="98"/>
  <c r="BC10" i="98" s="1"/>
  <c r="BR11" i="98" s="1"/>
  <c r="AM9" i="98"/>
  <c r="BA10" i="98" s="1"/>
  <c r="BP11" i="98" s="1"/>
  <c r="AL9" i="98"/>
  <c r="AZ10" i="98" s="1"/>
  <c r="BO11" i="98" s="1"/>
  <c r="AK9" i="98"/>
  <c r="AY10" i="98" s="1"/>
  <c r="BN11" i="98" s="1"/>
  <c r="AJ9" i="98"/>
  <c r="AX10" i="98" s="1"/>
  <c r="BM11" i="98" s="1"/>
  <c r="AI9" i="98"/>
  <c r="AW10" i="98" s="1"/>
  <c r="BL11" i="98" s="1"/>
  <c r="AH9" i="98"/>
  <c r="AV10" i="98" s="1"/>
  <c r="BK11" i="98" s="1"/>
  <c r="AG9" i="98"/>
  <c r="AU10" i="98" s="1"/>
  <c r="BJ11" i="98" s="1"/>
  <c r="AF9" i="98"/>
  <c r="AT10" i="98" s="1"/>
  <c r="BI11" i="98" s="1"/>
  <c r="AE9" i="98"/>
  <c r="AS10" i="98" s="1"/>
  <c r="BH11" i="98" s="1"/>
  <c r="AD9" i="98"/>
  <c r="AR10" i="98" s="1"/>
  <c r="BG11" i="98" s="1"/>
  <c r="AO8" i="98"/>
  <c r="BD9" i="98" s="1"/>
  <c r="BS10" i="98" s="1"/>
  <c r="AN8" i="98"/>
  <c r="BC9" i="98" s="1"/>
  <c r="BR10" i="98" s="1"/>
  <c r="AM8" i="98"/>
  <c r="BA9" i="98" s="1"/>
  <c r="BP10" i="98" s="1"/>
  <c r="AL8" i="98"/>
  <c r="AZ9" i="98" s="1"/>
  <c r="BO10" i="98" s="1"/>
  <c r="AK8" i="98"/>
  <c r="AY9" i="98" s="1"/>
  <c r="BN10" i="98" s="1"/>
  <c r="AJ8" i="98"/>
  <c r="AX9" i="98" s="1"/>
  <c r="BM10" i="98" s="1"/>
  <c r="AI8" i="98"/>
  <c r="AW9" i="98" s="1"/>
  <c r="BL10" i="98" s="1"/>
  <c r="AH8" i="98"/>
  <c r="AV9" i="98" s="1"/>
  <c r="BK10" i="98" s="1"/>
  <c r="AG8" i="98"/>
  <c r="AU9" i="98" s="1"/>
  <c r="BJ10" i="98" s="1"/>
  <c r="AF8" i="98"/>
  <c r="AT9" i="98" s="1"/>
  <c r="BI10" i="98" s="1"/>
  <c r="AE8" i="98"/>
  <c r="AS9" i="98" s="1"/>
  <c r="BH10" i="98" s="1"/>
  <c r="AD8" i="98"/>
  <c r="AR9" i="98" s="1"/>
  <c r="BG10" i="98" s="1"/>
  <c r="AO7" i="98"/>
  <c r="BD8" i="98" s="1"/>
  <c r="BS9" i="98" s="1"/>
  <c r="AN7" i="98"/>
  <c r="BC8" i="98" s="1"/>
  <c r="BR9" i="98" s="1"/>
  <c r="AM7" i="98"/>
  <c r="BA8" i="98" s="1"/>
  <c r="BP9" i="98" s="1"/>
  <c r="AL7" i="98"/>
  <c r="AZ8" i="98" s="1"/>
  <c r="BO9" i="98" s="1"/>
  <c r="AK7" i="98"/>
  <c r="AY8" i="98" s="1"/>
  <c r="BN9" i="98" s="1"/>
  <c r="AJ7" i="98"/>
  <c r="AX8" i="98" s="1"/>
  <c r="BM9" i="98" s="1"/>
  <c r="AI7" i="98"/>
  <c r="AW8" i="98" s="1"/>
  <c r="BL9" i="98" s="1"/>
  <c r="AH7" i="98"/>
  <c r="AV8" i="98" s="1"/>
  <c r="BK9" i="98" s="1"/>
  <c r="AG7" i="98"/>
  <c r="AU8" i="98" s="1"/>
  <c r="BJ9" i="98" s="1"/>
  <c r="AF7" i="98"/>
  <c r="AT8" i="98" s="1"/>
  <c r="BI9" i="98" s="1"/>
  <c r="AE7" i="98"/>
  <c r="AS8" i="98" s="1"/>
  <c r="BH9" i="98" s="1"/>
  <c r="AD7" i="98"/>
  <c r="AR8" i="98" s="1"/>
  <c r="BG9" i="98" s="1"/>
  <c r="AO6" i="98"/>
  <c r="BD7" i="98" s="1"/>
  <c r="BS8" i="98" s="1"/>
  <c r="AN6" i="98"/>
  <c r="BC7" i="98" s="1"/>
  <c r="BR8" i="98" s="1"/>
  <c r="AM6" i="98"/>
  <c r="BA7" i="98" s="1"/>
  <c r="BP8" i="98" s="1"/>
  <c r="AL6" i="98"/>
  <c r="AZ7" i="98" s="1"/>
  <c r="BO8" i="98" s="1"/>
  <c r="AK6" i="98"/>
  <c r="AY7" i="98" s="1"/>
  <c r="BN8" i="98" s="1"/>
  <c r="AJ6" i="98"/>
  <c r="AX7" i="98" s="1"/>
  <c r="BM8" i="98" s="1"/>
  <c r="AI6" i="98"/>
  <c r="AW7" i="98" s="1"/>
  <c r="BL8" i="98" s="1"/>
  <c r="AH6" i="98"/>
  <c r="AV7" i="98" s="1"/>
  <c r="BK8" i="98" s="1"/>
  <c r="AG6" i="98"/>
  <c r="AU7" i="98" s="1"/>
  <c r="BJ8" i="98" s="1"/>
  <c r="AF6" i="98"/>
  <c r="AT7" i="98" s="1"/>
  <c r="BI8" i="98" s="1"/>
  <c r="AE6" i="98"/>
  <c r="AS7" i="98" s="1"/>
  <c r="BH8" i="98" s="1"/>
  <c r="AD6" i="98"/>
  <c r="AR7" i="98" s="1"/>
  <c r="BG8" i="98" s="1"/>
  <c r="AO5" i="98"/>
  <c r="BD6" i="98" s="1"/>
  <c r="BS7" i="98" s="1"/>
  <c r="AN5" i="98"/>
  <c r="BC6" i="98" s="1"/>
  <c r="BR7" i="98" s="1"/>
  <c r="AM5" i="98"/>
  <c r="BA6" i="98" s="1"/>
  <c r="BP7" i="98" s="1"/>
  <c r="AL5" i="98"/>
  <c r="AZ6" i="98" s="1"/>
  <c r="BO7" i="98" s="1"/>
  <c r="AK5" i="98"/>
  <c r="AY6" i="98" s="1"/>
  <c r="BN7" i="98" s="1"/>
  <c r="AJ5" i="98"/>
  <c r="AX6" i="98" s="1"/>
  <c r="BM7" i="98" s="1"/>
  <c r="AI5" i="98"/>
  <c r="AW6" i="98" s="1"/>
  <c r="BL7" i="98" s="1"/>
  <c r="AH5" i="98"/>
  <c r="AV6" i="98" s="1"/>
  <c r="BK7" i="98" s="1"/>
  <c r="AG5" i="98"/>
  <c r="AU6" i="98" s="1"/>
  <c r="BJ7" i="98" s="1"/>
  <c r="AF5" i="98"/>
  <c r="AT6" i="98" s="1"/>
  <c r="BI7" i="98" s="1"/>
  <c r="AE5" i="98"/>
  <c r="AS6" i="98" s="1"/>
  <c r="BH7" i="98" s="1"/>
  <c r="AD5" i="98"/>
  <c r="AR6" i="98" s="1"/>
  <c r="BG7" i="98" s="1"/>
  <c r="AO4" i="98"/>
  <c r="BD5" i="98" s="1"/>
  <c r="BS6" i="98" s="1"/>
  <c r="AN4" i="98"/>
  <c r="BC5" i="98" s="1"/>
  <c r="BR6" i="98" s="1"/>
  <c r="AM4" i="98"/>
  <c r="BA5" i="98" s="1"/>
  <c r="BP6" i="98" s="1"/>
  <c r="AL4" i="98"/>
  <c r="AZ5" i="98" s="1"/>
  <c r="BO6" i="98" s="1"/>
  <c r="AK4" i="98"/>
  <c r="AY5" i="98" s="1"/>
  <c r="BN6" i="98" s="1"/>
  <c r="AJ4" i="98"/>
  <c r="AX5" i="98" s="1"/>
  <c r="BM6" i="98" s="1"/>
  <c r="AI4" i="98"/>
  <c r="AW5" i="98" s="1"/>
  <c r="BL6" i="98" s="1"/>
  <c r="AH4" i="98"/>
  <c r="AV5" i="98" s="1"/>
  <c r="BK6" i="98" s="1"/>
  <c r="AG4" i="98"/>
  <c r="AU5" i="98" s="1"/>
  <c r="BJ6" i="98" s="1"/>
  <c r="AF4" i="98"/>
  <c r="AT5" i="98" s="1"/>
  <c r="BI6" i="98" s="1"/>
  <c r="AE4" i="98"/>
  <c r="AS5" i="98" s="1"/>
  <c r="BH6" i="98" s="1"/>
  <c r="AD4" i="98"/>
  <c r="AR5" i="98" s="1"/>
  <c r="BG6" i="98" s="1"/>
  <c r="BO13" i="98" l="1"/>
  <c r="BO21" i="98"/>
  <c r="BK34" i="98"/>
  <c r="BL20" i="98"/>
  <c r="AS36" i="98"/>
  <c r="BH37" i="98" s="1"/>
  <c r="O33" i="34" l="1"/>
  <c r="AC35" i="94" l="1"/>
  <c r="AB35" i="94"/>
  <c r="AA35" i="94"/>
  <c r="Z35" i="94"/>
  <c r="Y35" i="94"/>
  <c r="X35" i="94"/>
  <c r="W35" i="94"/>
  <c r="V35" i="94"/>
  <c r="AC34" i="94"/>
  <c r="AQ35" i="94" s="1"/>
  <c r="AB34" i="94"/>
  <c r="AP35" i="94" s="1"/>
  <c r="AA34" i="94"/>
  <c r="AO35" i="94" s="1"/>
  <c r="Z34" i="94"/>
  <c r="AN35" i="94" s="1"/>
  <c r="Y34" i="94"/>
  <c r="AM35" i="94" s="1"/>
  <c r="X34" i="94"/>
  <c r="AL35" i="94" s="1"/>
  <c r="W34" i="94"/>
  <c r="AK35" i="94" s="1"/>
  <c r="V34" i="94"/>
  <c r="AJ35" i="94" s="1"/>
  <c r="AC33" i="94"/>
  <c r="AQ34" i="94" s="1"/>
  <c r="AB33" i="94"/>
  <c r="AP34" i="94" s="1"/>
  <c r="AA33" i="94"/>
  <c r="AO34" i="94" s="1"/>
  <c r="Z33" i="94"/>
  <c r="AN34" i="94" s="1"/>
  <c r="Y33" i="94"/>
  <c r="AM34" i="94" s="1"/>
  <c r="X33" i="94"/>
  <c r="AL34" i="94" s="1"/>
  <c r="W33" i="94"/>
  <c r="AK34" i="94" s="1"/>
  <c r="V33" i="94"/>
  <c r="AJ34" i="94" s="1"/>
  <c r="AC32" i="94"/>
  <c r="AQ33" i="94" s="1"/>
  <c r="AB32" i="94"/>
  <c r="AP33" i="94" s="1"/>
  <c r="AA32" i="94"/>
  <c r="AO33" i="94" s="1"/>
  <c r="Z32" i="94"/>
  <c r="AN33" i="94" s="1"/>
  <c r="Y32" i="94"/>
  <c r="AM33" i="94" s="1"/>
  <c r="X32" i="94"/>
  <c r="AL33" i="94" s="1"/>
  <c r="W32" i="94"/>
  <c r="AK33" i="94" s="1"/>
  <c r="V32" i="94"/>
  <c r="AJ33" i="94" s="1"/>
  <c r="AC31" i="94"/>
  <c r="AQ32" i="94" s="1"/>
  <c r="AB31" i="94"/>
  <c r="AP32" i="94" s="1"/>
  <c r="AA31" i="94"/>
  <c r="AO32" i="94" s="1"/>
  <c r="Z31" i="94"/>
  <c r="AN32" i="94" s="1"/>
  <c r="Y31" i="94"/>
  <c r="AM32" i="94" s="1"/>
  <c r="X31" i="94"/>
  <c r="AL32" i="94" s="1"/>
  <c r="W31" i="94"/>
  <c r="AK32" i="94" s="1"/>
  <c r="V31" i="94"/>
  <c r="AJ32" i="94" s="1"/>
  <c r="AC30" i="94"/>
  <c r="AQ31" i="94" s="1"/>
  <c r="AB30" i="94"/>
  <c r="AP31" i="94" s="1"/>
  <c r="AA30" i="94"/>
  <c r="AO31" i="94" s="1"/>
  <c r="Z30" i="94"/>
  <c r="AN31" i="94" s="1"/>
  <c r="Y30" i="94"/>
  <c r="AM31" i="94" s="1"/>
  <c r="X30" i="94"/>
  <c r="AL31" i="94" s="1"/>
  <c r="W30" i="94"/>
  <c r="AK31" i="94" s="1"/>
  <c r="V30" i="94"/>
  <c r="AJ31" i="94" s="1"/>
  <c r="AC29" i="94"/>
  <c r="AQ30" i="94" s="1"/>
  <c r="AB29" i="94"/>
  <c r="AP30" i="94" s="1"/>
  <c r="AA29" i="94"/>
  <c r="AO30" i="94" s="1"/>
  <c r="Z29" i="94"/>
  <c r="AN30" i="94" s="1"/>
  <c r="Y29" i="94"/>
  <c r="AM30" i="94" s="1"/>
  <c r="X29" i="94"/>
  <c r="AL30" i="94" s="1"/>
  <c r="W29" i="94"/>
  <c r="AK30" i="94" s="1"/>
  <c r="V29" i="94"/>
  <c r="AJ30" i="94" s="1"/>
  <c r="AC28" i="94"/>
  <c r="AQ29" i="94" s="1"/>
  <c r="AB28" i="94"/>
  <c r="AP29" i="94" s="1"/>
  <c r="AA28" i="94"/>
  <c r="AO29" i="94" s="1"/>
  <c r="Z28" i="94"/>
  <c r="AN29" i="94" s="1"/>
  <c r="Y28" i="94"/>
  <c r="AM29" i="94" s="1"/>
  <c r="X28" i="94"/>
  <c r="AL29" i="94" s="1"/>
  <c r="W28" i="94"/>
  <c r="AK29" i="94" s="1"/>
  <c r="V28" i="94"/>
  <c r="AJ29" i="94" s="1"/>
  <c r="AC27" i="94"/>
  <c r="AQ28" i="94" s="1"/>
  <c r="AB27" i="94"/>
  <c r="AP28" i="94" s="1"/>
  <c r="AA27" i="94"/>
  <c r="AO28" i="94" s="1"/>
  <c r="Z27" i="94"/>
  <c r="AN28" i="94" s="1"/>
  <c r="Y27" i="94"/>
  <c r="AM28" i="94" s="1"/>
  <c r="X27" i="94"/>
  <c r="AL28" i="94" s="1"/>
  <c r="W27" i="94"/>
  <c r="AK28" i="94" s="1"/>
  <c r="V27" i="94"/>
  <c r="AJ28" i="94" s="1"/>
  <c r="AC26" i="94"/>
  <c r="AQ27" i="94" s="1"/>
  <c r="AB26" i="94"/>
  <c r="AP27" i="94" s="1"/>
  <c r="AA26" i="94"/>
  <c r="AO27" i="94" s="1"/>
  <c r="Z26" i="94"/>
  <c r="AN27" i="94" s="1"/>
  <c r="Y26" i="94"/>
  <c r="AM27" i="94" s="1"/>
  <c r="X26" i="94"/>
  <c r="AL27" i="94" s="1"/>
  <c r="W26" i="94"/>
  <c r="AK27" i="94" s="1"/>
  <c r="V26" i="94"/>
  <c r="AJ27" i="94" s="1"/>
  <c r="AC25" i="94"/>
  <c r="AQ26" i="94" s="1"/>
  <c r="AB25" i="94"/>
  <c r="AP26" i="94" s="1"/>
  <c r="AA25" i="94"/>
  <c r="AO26" i="94" s="1"/>
  <c r="Z25" i="94"/>
  <c r="AN26" i="94" s="1"/>
  <c r="Y25" i="94"/>
  <c r="AM26" i="94" s="1"/>
  <c r="X25" i="94"/>
  <c r="AL26" i="94" s="1"/>
  <c r="W25" i="94"/>
  <c r="AK26" i="94" s="1"/>
  <c r="V25" i="94"/>
  <c r="AJ26" i="94" s="1"/>
  <c r="AC24" i="94"/>
  <c r="AQ25" i="94" s="1"/>
  <c r="AB24" i="94"/>
  <c r="AP25" i="94" s="1"/>
  <c r="AA24" i="94"/>
  <c r="AO25" i="94" s="1"/>
  <c r="Z24" i="94"/>
  <c r="AN25" i="94" s="1"/>
  <c r="Y24" i="94"/>
  <c r="AM25" i="94" s="1"/>
  <c r="X24" i="94"/>
  <c r="AL25" i="94" s="1"/>
  <c r="W24" i="94"/>
  <c r="AK25" i="94" s="1"/>
  <c r="V24" i="94"/>
  <c r="AJ25" i="94" s="1"/>
  <c r="AC23" i="94"/>
  <c r="AQ24" i="94" s="1"/>
  <c r="AB23" i="94"/>
  <c r="AP24" i="94" s="1"/>
  <c r="AA23" i="94"/>
  <c r="AO24" i="94" s="1"/>
  <c r="Z23" i="94"/>
  <c r="AN24" i="94" s="1"/>
  <c r="Y23" i="94"/>
  <c r="AM24" i="94" s="1"/>
  <c r="X23" i="94"/>
  <c r="AL24" i="94" s="1"/>
  <c r="W23" i="94"/>
  <c r="AK24" i="94" s="1"/>
  <c r="V23" i="94"/>
  <c r="AJ24" i="94" s="1"/>
  <c r="AC22" i="94"/>
  <c r="AQ23" i="94" s="1"/>
  <c r="AB22" i="94"/>
  <c r="AP23" i="94" s="1"/>
  <c r="AA22" i="94"/>
  <c r="AO23" i="94" s="1"/>
  <c r="Z22" i="94"/>
  <c r="AN23" i="94" s="1"/>
  <c r="Y22" i="94"/>
  <c r="AM23" i="94" s="1"/>
  <c r="X22" i="94"/>
  <c r="AL23" i="94" s="1"/>
  <c r="W22" i="94"/>
  <c r="AK23" i="94" s="1"/>
  <c r="V22" i="94"/>
  <c r="AJ23" i="94" s="1"/>
  <c r="AC21" i="94"/>
  <c r="AQ22" i="94" s="1"/>
  <c r="AB21" i="94"/>
  <c r="AP22" i="94" s="1"/>
  <c r="AA21" i="94"/>
  <c r="AO22" i="94" s="1"/>
  <c r="Z21" i="94"/>
  <c r="AN22" i="94" s="1"/>
  <c r="Y21" i="94"/>
  <c r="AM22" i="94" s="1"/>
  <c r="X21" i="94"/>
  <c r="AL22" i="94" s="1"/>
  <c r="W21" i="94"/>
  <c r="AK22" i="94" s="1"/>
  <c r="V21" i="94"/>
  <c r="AJ22" i="94" s="1"/>
  <c r="AC20" i="94"/>
  <c r="AQ21" i="94" s="1"/>
  <c r="AB20" i="94"/>
  <c r="AP21" i="94" s="1"/>
  <c r="AA20" i="94"/>
  <c r="AO21" i="94" s="1"/>
  <c r="Z20" i="94"/>
  <c r="AN21" i="94" s="1"/>
  <c r="Y20" i="94"/>
  <c r="AM21" i="94" s="1"/>
  <c r="X20" i="94"/>
  <c r="AL21" i="94" s="1"/>
  <c r="W20" i="94"/>
  <c r="AK21" i="94" s="1"/>
  <c r="V20" i="94"/>
  <c r="AJ21" i="94" s="1"/>
  <c r="AC19" i="94"/>
  <c r="AQ20" i="94" s="1"/>
  <c r="AB19" i="94"/>
  <c r="AP20" i="94" s="1"/>
  <c r="AA19" i="94"/>
  <c r="AO20" i="94" s="1"/>
  <c r="Z19" i="94"/>
  <c r="AN20" i="94" s="1"/>
  <c r="Y19" i="94"/>
  <c r="AM20" i="94" s="1"/>
  <c r="X19" i="94"/>
  <c r="AL20" i="94" s="1"/>
  <c r="W19" i="94"/>
  <c r="AK20" i="94" s="1"/>
  <c r="V19" i="94"/>
  <c r="AJ20" i="94" s="1"/>
  <c r="AC18" i="94"/>
  <c r="AQ19" i="94" s="1"/>
  <c r="AB18" i="94"/>
  <c r="AP19" i="94" s="1"/>
  <c r="AA18" i="94"/>
  <c r="AO19" i="94" s="1"/>
  <c r="Z18" i="94"/>
  <c r="AN19" i="94" s="1"/>
  <c r="Y18" i="94"/>
  <c r="AM19" i="94" s="1"/>
  <c r="X18" i="94"/>
  <c r="AL19" i="94" s="1"/>
  <c r="W18" i="94"/>
  <c r="AK19" i="94" s="1"/>
  <c r="V18" i="94"/>
  <c r="AJ19" i="94" s="1"/>
  <c r="AC17" i="94"/>
  <c r="AQ18" i="94" s="1"/>
  <c r="AB17" i="94"/>
  <c r="AP18" i="94" s="1"/>
  <c r="AA17" i="94"/>
  <c r="AO18" i="94" s="1"/>
  <c r="Z17" i="94"/>
  <c r="AN18" i="94" s="1"/>
  <c r="Y17" i="94"/>
  <c r="AM18" i="94" s="1"/>
  <c r="X17" i="94"/>
  <c r="AL18" i="94" s="1"/>
  <c r="W17" i="94"/>
  <c r="AK18" i="94" s="1"/>
  <c r="V17" i="94"/>
  <c r="AJ18" i="94" s="1"/>
  <c r="AC16" i="94"/>
  <c r="AQ17" i="94" s="1"/>
  <c r="AB16" i="94"/>
  <c r="AP17" i="94" s="1"/>
  <c r="AA16" i="94"/>
  <c r="AO17" i="94" s="1"/>
  <c r="Z16" i="94"/>
  <c r="AN17" i="94" s="1"/>
  <c r="Y16" i="94"/>
  <c r="AM17" i="94" s="1"/>
  <c r="X16" i="94"/>
  <c r="AL17" i="94" s="1"/>
  <c r="W16" i="94"/>
  <c r="AK17" i="94" s="1"/>
  <c r="V16" i="94"/>
  <c r="AJ17" i="94" s="1"/>
  <c r="AC15" i="94"/>
  <c r="AQ16" i="94" s="1"/>
  <c r="AB15" i="94"/>
  <c r="AP16" i="94" s="1"/>
  <c r="AA15" i="94"/>
  <c r="AO16" i="94" s="1"/>
  <c r="Z15" i="94"/>
  <c r="AN16" i="94" s="1"/>
  <c r="Y15" i="94"/>
  <c r="AM16" i="94" s="1"/>
  <c r="X15" i="94"/>
  <c r="AL16" i="94" s="1"/>
  <c r="W15" i="94"/>
  <c r="AK16" i="94" s="1"/>
  <c r="V15" i="94"/>
  <c r="AJ16" i="94" s="1"/>
  <c r="AC14" i="94"/>
  <c r="AQ15" i="94" s="1"/>
  <c r="AB14" i="94"/>
  <c r="AP15" i="94" s="1"/>
  <c r="AA14" i="94"/>
  <c r="AO15" i="94" s="1"/>
  <c r="Z14" i="94"/>
  <c r="AN15" i="94" s="1"/>
  <c r="Y14" i="94"/>
  <c r="AM15" i="94" s="1"/>
  <c r="X14" i="94"/>
  <c r="AL15" i="94" s="1"/>
  <c r="W14" i="94"/>
  <c r="AK15" i="94" s="1"/>
  <c r="V14" i="94"/>
  <c r="AJ15" i="94" s="1"/>
  <c r="AC13" i="94"/>
  <c r="AQ14" i="94" s="1"/>
  <c r="AB13" i="94"/>
  <c r="AP14" i="94" s="1"/>
  <c r="AA13" i="94"/>
  <c r="AO14" i="94" s="1"/>
  <c r="Z13" i="94"/>
  <c r="AN14" i="94" s="1"/>
  <c r="Y13" i="94"/>
  <c r="AM14" i="94" s="1"/>
  <c r="X13" i="94"/>
  <c r="AL14" i="94" s="1"/>
  <c r="W13" i="94"/>
  <c r="AK14" i="94" s="1"/>
  <c r="V13" i="94"/>
  <c r="AJ14" i="94" s="1"/>
  <c r="AC12" i="94"/>
  <c r="AQ13" i="94" s="1"/>
  <c r="AB12" i="94"/>
  <c r="AP13" i="94" s="1"/>
  <c r="AA12" i="94"/>
  <c r="AO13" i="94" s="1"/>
  <c r="Z12" i="94"/>
  <c r="AN13" i="94" s="1"/>
  <c r="Y12" i="94"/>
  <c r="AM13" i="94" s="1"/>
  <c r="X12" i="94"/>
  <c r="AL13" i="94" s="1"/>
  <c r="W12" i="94"/>
  <c r="AK13" i="94" s="1"/>
  <c r="V12" i="94"/>
  <c r="AJ13" i="94" s="1"/>
  <c r="AC11" i="94"/>
  <c r="AQ12" i="94" s="1"/>
  <c r="AB11" i="94"/>
  <c r="AP12" i="94" s="1"/>
  <c r="AA11" i="94"/>
  <c r="AO12" i="94" s="1"/>
  <c r="Z11" i="94"/>
  <c r="AN12" i="94" s="1"/>
  <c r="Y11" i="94"/>
  <c r="AM12" i="94" s="1"/>
  <c r="X11" i="94"/>
  <c r="AL12" i="94" s="1"/>
  <c r="W11" i="94"/>
  <c r="AK12" i="94" s="1"/>
  <c r="V11" i="94"/>
  <c r="AJ12" i="94" s="1"/>
  <c r="AC10" i="94"/>
  <c r="AQ11" i="94" s="1"/>
  <c r="AB10" i="94"/>
  <c r="AP11" i="94" s="1"/>
  <c r="AA10" i="94"/>
  <c r="AO11" i="94" s="1"/>
  <c r="Z10" i="94"/>
  <c r="AN11" i="94" s="1"/>
  <c r="Y10" i="94"/>
  <c r="AM11" i="94" s="1"/>
  <c r="X10" i="94"/>
  <c r="AL11" i="94" s="1"/>
  <c r="W10" i="94"/>
  <c r="AK11" i="94" s="1"/>
  <c r="V10" i="94"/>
  <c r="AJ11" i="94" s="1"/>
  <c r="AC9" i="94"/>
  <c r="AQ10" i="94" s="1"/>
  <c r="AB9" i="94"/>
  <c r="AP10" i="94" s="1"/>
  <c r="AA9" i="94"/>
  <c r="AO10" i="94" s="1"/>
  <c r="Z9" i="94"/>
  <c r="AN10" i="94" s="1"/>
  <c r="Y9" i="94"/>
  <c r="AM10" i="94" s="1"/>
  <c r="X9" i="94"/>
  <c r="AL10" i="94" s="1"/>
  <c r="W9" i="94"/>
  <c r="AK10" i="94" s="1"/>
  <c r="V9" i="94"/>
  <c r="AJ10" i="94" s="1"/>
  <c r="AC8" i="94"/>
  <c r="AQ9" i="94" s="1"/>
  <c r="AB8" i="94"/>
  <c r="AP9" i="94" s="1"/>
  <c r="AA8" i="94"/>
  <c r="AO9" i="94" s="1"/>
  <c r="Z8" i="94"/>
  <c r="AN9" i="94" s="1"/>
  <c r="Y8" i="94"/>
  <c r="AM9" i="94" s="1"/>
  <c r="X8" i="94"/>
  <c r="AL9" i="94" s="1"/>
  <c r="W8" i="94"/>
  <c r="AK9" i="94" s="1"/>
  <c r="V8" i="94"/>
  <c r="AJ9" i="94" s="1"/>
  <c r="AC7" i="94"/>
  <c r="AQ8" i="94" s="1"/>
  <c r="AB7" i="94"/>
  <c r="AP8" i="94" s="1"/>
  <c r="AA7" i="94"/>
  <c r="AO8" i="94" s="1"/>
  <c r="Z7" i="94"/>
  <c r="AN8" i="94" s="1"/>
  <c r="Y7" i="94"/>
  <c r="AM8" i="94" s="1"/>
  <c r="X7" i="94"/>
  <c r="AL8" i="94" s="1"/>
  <c r="W7" i="94"/>
  <c r="AK8" i="94" s="1"/>
  <c r="V7" i="94"/>
  <c r="AJ8" i="94" s="1"/>
  <c r="AC6" i="94"/>
  <c r="AQ7" i="94" s="1"/>
  <c r="AB6" i="94"/>
  <c r="AP7" i="94" s="1"/>
  <c r="AA6" i="94"/>
  <c r="AO7" i="94" s="1"/>
  <c r="Z6" i="94"/>
  <c r="AN7" i="94" s="1"/>
  <c r="Y6" i="94"/>
  <c r="AM7" i="94" s="1"/>
  <c r="X6" i="94"/>
  <c r="AL7" i="94" s="1"/>
  <c r="W6" i="94"/>
  <c r="AK7" i="94" s="1"/>
  <c r="V6" i="94"/>
  <c r="AJ7" i="94" s="1"/>
  <c r="AC5" i="94"/>
  <c r="AQ6" i="94" s="1"/>
  <c r="AB5" i="94"/>
  <c r="AP6" i="94" s="1"/>
  <c r="AA5" i="94"/>
  <c r="AO6" i="94" s="1"/>
  <c r="Z5" i="94"/>
  <c r="AN6" i="94" s="1"/>
  <c r="Y5" i="94"/>
  <c r="AM6" i="94" s="1"/>
  <c r="X5" i="94"/>
  <c r="AL6" i="94" s="1"/>
  <c r="W5" i="94"/>
  <c r="AK6" i="94" s="1"/>
  <c r="V5" i="94"/>
  <c r="AJ6" i="94" s="1"/>
  <c r="AC4" i="94"/>
  <c r="AQ5" i="94" s="1"/>
  <c r="AB4" i="94"/>
  <c r="AP5" i="94" s="1"/>
  <c r="AA4" i="94"/>
  <c r="AO5" i="94" s="1"/>
  <c r="Z4" i="94"/>
  <c r="AN5" i="94" s="1"/>
  <c r="Y4" i="94"/>
  <c r="AM5" i="94" s="1"/>
  <c r="X4" i="94"/>
  <c r="AL5" i="94" s="1"/>
  <c r="W4" i="94"/>
  <c r="AK5" i="94" s="1"/>
  <c r="V4" i="94"/>
  <c r="AJ5" i="94" s="1"/>
  <c r="Q36" i="90"/>
  <c r="Q35" i="90"/>
  <c r="AA36" i="90" s="1"/>
  <c r="AH37" i="90" s="1"/>
  <c r="Q34" i="90"/>
  <c r="AA35" i="90" s="1"/>
  <c r="AH36" i="90" s="1"/>
  <c r="Q33" i="90"/>
  <c r="AA34" i="90" s="1"/>
  <c r="AH35" i="90" s="1"/>
  <c r="Q32" i="90"/>
  <c r="AA33" i="90" s="1"/>
  <c r="AH34" i="90" s="1"/>
  <c r="Q31" i="90"/>
  <c r="AA32" i="90" s="1"/>
  <c r="AH33" i="90" s="1"/>
  <c r="Q30" i="90"/>
  <c r="AA31" i="90" s="1"/>
  <c r="AH32" i="90" s="1"/>
  <c r="Q29" i="90"/>
  <c r="AA30" i="90" s="1"/>
  <c r="AH31" i="90" s="1"/>
  <c r="Q28" i="90"/>
  <c r="AA29" i="90" s="1"/>
  <c r="AH30" i="90" s="1"/>
  <c r="Q27" i="90"/>
  <c r="AA28" i="90" s="1"/>
  <c r="AH29" i="90" s="1"/>
  <c r="Q26" i="90"/>
  <c r="AA27" i="90" s="1"/>
  <c r="AH28" i="90" s="1"/>
  <c r="Q25" i="90"/>
  <c r="AA26" i="90" s="1"/>
  <c r="AH27" i="90" s="1"/>
  <c r="Q24" i="90"/>
  <c r="AA25" i="90" s="1"/>
  <c r="AH26" i="90" s="1"/>
  <c r="Q23" i="90"/>
  <c r="AA24" i="90" s="1"/>
  <c r="AH25" i="90" s="1"/>
  <c r="Q22" i="90"/>
  <c r="AA23" i="90" s="1"/>
  <c r="AH24" i="90" s="1"/>
  <c r="Q21" i="90"/>
  <c r="AA22" i="90" s="1"/>
  <c r="AH23" i="90" s="1"/>
  <c r="Q20" i="90"/>
  <c r="AA21" i="90" s="1"/>
  <c r="AH22" i="90" s="1"/>
  <c r="Q19" i="90"/>
  <c r="AA20" i="90" s="1"/>
  <c r="AH21" i="90" s="1"/>
  <c r="Q18" i="90"/>
  <c r="AA19" i="90" s="1"/>
  <c r="AH20" i="90" s="1"/>
  <c r="Q17" i="90"/>
  <c r="AA18" i="90" s="1"/>
  <c r="AH19" i="90" s="1"/>
  <c r="Q16" i="90"/>
  <c r="AA17" i="90" s="1"/>
  <c r="AH18" i="90" s="1"/>
  <c r="Q15" i="90"/>
  <c r="AA16" i="90" s="1"/>
  <c r="AH17" i="90" s="1"/>
  <c r="Q14" i="90"/>
  <c r="AA15" i="90" s="1"/>
  <c r="AH16" i="90" s="1"/>
  <c r="Q13" i="90"/>
  <c r="AA14" i="90" s="1"/>
  <c r="AH15" i="90" s="1"/>
  <c r="Q12" i="90"/>
  <c r="AA13" i="90" s="1"/>
  <c r="AH14" i="90" s="1"/>
  <c r="Q11" i="90"/>
  <c r="AA12" i="90" s="1"/>
  <c r="AH13" i="90" s="1"/>
  <c r="Q10" i="90"/>
  <c r="AA11" i="90" s="1"/>
  <c r="AH12" i="90" s="1"/>
  <c r="Q9" i="90"/>
  <c r="AA10" i="90" s="1"/>
  <c r="AH11" i="90" s="1"/>
  <c r="Q8" i="90"/>
  <c r="AA9" i="90" s="1"/>
  <c r="AH10" i="90" s="1"/>
  <c r="Q7" i="90"/>
  <c r="AA8" i="90" s="1"/>
  <c r="AH9" i="90" s="1"/>
  <c r="Q6" i="90"/>
  <c r="AA7" i="90" s="1"/>
  <c r="AH8" i="90" s="1"/>
  <c r="N36" i="90"/>
  <c r="N35" i="90"/>
  <c r="X36" i="90" s="1"/>
  <c r="AE37" i="90" s="1"/>
  <c r="N34" i="90"/>
  <c r="X35" i="90" s="1"/>
  <c r="AE36" i="90" s="1"/>
  <c r="N33" i="90"/>
  <c r="X34" i="90" s="1"/>
  <c r="AE35" i="90" s="1"/>
  <c r="N32" i="90"/>
  <c r="X33" i="90" s="1"/>
  <c r="AE34" i="90" s="1"/>
  <c r="N31" i="90"/>
  <c r="X32" i="90" s="1"/>
  <c r="AE33" i="90" s="1"/>
  <c r="N30" i="90"/>
  <c r="X31" i="90" s="1"/>
  <c r="AE32" i="90" s="1"/>
  <c r="N29" i="90"/>
  <c r="X30" i="90" s="1"/>
  <c r="AE31" i="90" s="1"/>
  <c r="N28" i="90"/>
  <c r="X29" i="90" s="1"/>
  <c r="AE30" i="90" s="1"/>
  <c r="N27" i="90"/>
  <c r="X28" i="90" s="1"/>
  <c r="AE29" i="90" s="1"/>
  <c r="N26" i="90"/>
  <c r="X27" i="90" s="1"/>
  <c r="AE28" i="90" s="1"/>
  <c r="N25" i="90"/>
  <c r="X26" i="90" s="1"/>
  <c r="AE27" i="90" s="1"/>
  <c r="N24" i="90"/>
  <c r="X25" i="90" s="1"/>
  <c r="AE26" i="90" s="1"/>
  <c r="N23" i="90"/>
  <c r="X24" i="90" s="1"/>
  <c r="AE25" i="90" s="1"/>
  <c r="N22" i="90"/>
  <c r="X23" i="90" s="1"/>
  <c r="AE24" i="90" s="1"/>
  <c r="N21" i="90"/>
  <c r="X22" i="90" s="1"/>
  <c r="AE23" i="90" s="1"/>
  <c r="N20" i="90"/>
  <c r="X21" i="90" s="1"/>
  <c r="AE22" i="90" s="1"/>
  <c r="N19" i="90"/>
  <c r="X20" i="90" s="1"/>
  <c r="AE21" i="90" s="1"/>
  <c r="N18" i="90"/>
  <c r="X19" i="90" s="1"/>
  <c r="AE20" i="90" s="1"/>
  <c r="N17" i="90"/>
  <c r="X18" i="90" s="1"/>
  <c r="AE19" i="90" s="1"/>
  <c r="N16" i="90"/>
  <c r="X17" i="90" s="1"/>
  <c r="AE18" i="90" s="1"/>
  <c r="N15" i="90"/>
  <c r="X16" i="90" s="1"/>
  <c r="AE17" i="90" s="1"/>
  <c r="N14" i="90"/>
  <c r="X15" i="90" s="1"/>
  <c r="AE16" i="90" s="1"/>
  <c r="N13" i="90"/>
  <c r="X14" i="90" s="1"/>
  <c r="AE15" i="90" s="1"/>
  <c r="N12" i="90"/>
  <c r="X13" i="90" s="1"/>
  <c r="AE14" i="90" s="1"/>
  <c r="N11" i="90"/>
  <c r="X12" i="90" s="1"/>
  <c r="AE13" i="90" s="1"/>
  <c r="N10" i="90"/>
  <c r="X11" i="90" s="1"/>
  <c r="AE12" i="90" s="1"/>
  <c r="N9" i="90"/>
  <c r="X10" i="90" s="1"/>
  <c r="AE11" i="90" s="1"/>
  <c r="N8" i="90"/>
  <c r="X9" i="90" s="1"/>
  <c r="AE10" i="90" s="1"/>
  <c r="N7" i="90"/>
  <c r="X8" i="90" s="1"/>
  <c r="AE9" i="90" s="1"/>
  <c r="N6" i="90"/>
  <c r="X7" i="90" s="1"/>
  <c r="AE8" i="90" s="1"/>
  <c r="Q5" i="90"/>
  <c r="AA6" i="90" s="1"/>
  <c r="AH7" i="90" s="1"/>
  <c r="N5" i="90"/>
  <c r="X6" i="90" s="1"/>
  <c r="AE7" i="90" s="1"/>
  <c r="H46" i="75"/>
  <c r="O47" i="75" s="1"/>
  <c r="S48" i="75" s="1"/>
  <c r="H45" i="75"/>
  <c r="O46" i="75" s="1"/>
  <c r="S47" i="75" s="1"/>
  <c r="H44" i="75"/>
  <c r="O45" i="75" s="1"/>
  <c r="S46" i="75" s="1"/>
  <c r="H43" i="75"/>
  <c r="O44" i="75" s="1"/>
  <c r="S45" i="75" s="1"/>
  <c r="H42" i="75"/>
  <c r="O43" i="75" s="1"/>
  <c r="S44" i="75" s="1"/>
  <c r="H41" i="75"/>
  <c r="O42" i="75" s="1"/>
  <c r="S43" i="75" s="1"/>
  <c r="H40" i="75"/>
  <c r="O41" i="75" s="1"/>
  <c r="S42" i="75" s="1"/>
  <c r="H39" i="75"/>
  <c r="O40" i="75" s="1"/>
  <c r="S41" i="75" s="1"/>
  <c r="H38" i="75"/>
  <c r="O39" i="75" s="1"/>
  <c r="S40" i="75" s="1"/>
  <c r="H37" i="75"/>
  <c r="O38" i="75" s="1"/>
  <c r="S39" i="75" s="1"/>
  <c r="H36" i="75"/>
  <c r="O37" i="75" s="1"/>
  <c r="S38" i="75" s="1"/>
  <c r="H35" i="75"/>
  <c r="O36" i="75" s="1"/>
  <c r="S37" i="75" s="1"/>
  <c r="H34" i="75"/>
  <c r="O35" i="75" s="1"/>
  <c r="S36" i="75" s="1"/>
  <c r="H33" i="75"/>
  <c r="O34" i="75" s="1"/>
  <c r="S35" i="75" s="1"/>
  <c r="H32" i="75"/>
  <c r="O33" i="75" s="1"/>
  <c r="S34" i="75" s="1"/>
  <c r="H31" i="75"/>
  <c r="O32" i="75" s="1"/>
  <c r="S33" i="75" s="1"/>
  <c r="H30" i="75"/>
  <c r="O31" i="75" s="1"/>
  <c r="S32" i="75" s="1"/>
  <c r="H29" i="75"/>
  <c r="O30" i="75" s="1"/>
  <c r="S31" i="75" s="1"/>
  <c r="H28" i="75"/>
  <c r="O29" i="75" s="1"/>
  <c r="S30" i="75" s="1"/>
  <c r="H27" i="75"/>
  <c r="O28" i="75" s="1"/>
  <c r="S29" i="75" s="1"/>
  <c r="H26" i="75"/>
  <c r="O27" i="75" s="1"/>
  <c r="S28" i="75" s="1"/>
  <c r="H25" i="75"/>
  <c r="O26" i="75" s="1"/>
  <c r="S27" i="75" s="1"/>
  <c r="H24" i="75"/>
  <c r="O25" i="75" s="1"/>
  <c r="S26" i="75" s="1"/>
  <c r="H23" i="75"/>
  <c r="O24" i="75" s="1"/>
  <c r="S25" i="75" s="1"/>
  <c r="H22" i="75"/>
  <c r="O23" i="75" s="1"/>
  <c r="S24" i="75" s="1"/>
  <c r="H21" i="75"/>
  <c r="O22" i="75" s="1"/>
  <c r="S23" i="75" s="1"/>
  <c r="H20" i="75"/>
  <c r="O21" i="75" s="1"/>
  <c r="S22" i="75" s="1"/>
  <c r="H19" i="75"/>
  <c r="O20" i="75" s="1"/>
  <c r="S21" i="75" s="1"/>
  <c r="H18" i="75"/>
  <c r="O19" i="75" s="1"/>
  <c r="S20" i="75" s="1"/>
  <c r="H17" i="75"/>
  <c r="O18" i="75" s="1"/>
  <c r="S19" i="75" s="1"/>
  <c r="H16" i="75"/>
  <c r="O17" i="75" s="1"/>
  <c r="S18" i="75" s="1"/>
  <c r="H15" i="75"/>
  <c r="O16" i="75" s="1"/>
  <c r="S17" i="75" s="1"/>
  <c r="H14" i="75"/>
  <c r="O15" i="75" s="1"/>
  <c r="S16" i="75" s="1"/>
  <c r="H13" i="75"/>
  <c r="O14" i="75" s="1"/>
  <c r="S15" i="75" s="1"/>
  <c r="H12" i="75"/>
  <c r="O13" i="75" s="1"/>
  <c r="S14" i="75" s="1"/>
  <c r="H11" i="75"/>
  <c r="O12" i="75" s="1"/>
  <c r="S13" i="75" s="1"/>
  <c r="H10" i="75"/>
  <c r="O11" i="75" s="1"/>
  <c r="S12" i="75" s="1"/>
  <c r="H9" i="75"/>
  <c r="O10" i="75" s="1"/>
  <c r="S11" i="75" s="1"/>
  <c r="H8" i="75"/>
  <c r="O9" i="75" s="1"/>
  <c r="S10" i="75" s="1"/>
  <c r="H7" i="75"/>
  <c r="O8" i="75" s="1"/>
  <c r="S9" i="75" s="1"/>
  <c r="H6" i="75"/>
  <c r="O7" i="75" s="1"/>
  <c r="S8" i="75" s="1"/>
  <c r="H41" i="33"/>
  <c r="N42" i="33" s="1"/>
  <c r="H40" i="33"/>
  <c r="N41" i="33" s="1"/>
  <c r="H39" i="33"/>
  <c r="N40" i="33" s="1"/>
  <c r="H38" i="33"/>
  <c r="N39" i="33" s="1"/>
  <c r="H37" i="33"/>
  <c r="N38" i="33" s="1"/>
  <c r="H36" i="33"/>
  <c r="N37" i="33" s="1"/>
  <c r="H35" i="33"/>
  <c r="N36" i="33" s="1"/>
  <c r="H34" i="33"/>
  <c r="N35" i="33" s="1"/>
  <c r="H33" i="33"/>
  <c r="N34" i="33" s="1"/>
  <c r="H32" i="33"/>
  <c r="N33" i="33" s="1"/>
  <c r="H31" i="33"/>
  <c r="N32" i="33" s="1"/>
  <c r="H30" i="33"/>
  <c r="N31" i="33" s="1"/>
  <c r="H29" i="33"/>
  <c r="N30" i="33" s="1"/>
  <c r="H28" i="33"/>
  <c r="N29" i="33" s="1"/>
  <c r="H27" i="33"/>
  <c r="N28" i="33" s="1"/>
  <c r="H26" i="33"/>
  <c r="N27" i="33" s="1"/>
  <c r="H25" i="33"/>
  <c r="N26" i="33" s="1"/>
  <c r="H24" i="33"/>
  <c r="N25" i="33" s="1"/>
  <c r="H23" i="33"/>
  <c r="N24" i="33" s="1"/>
  <c r="H22" i="33"/>
  <c r="N23" i="33" s="1"/>
  <c r="H21" i="33"/>
  <c r="N22" i="33" s="1"/>
  <c r="H20" i="33"/>
  <c r="N21" i="33" s="1"/>
  <c r="H19" i="33"/>
  <c r="N20" i="33" s="1"/>
  <c r="H18" i="33"/>
  <c r="N19" i="33" s="1"/>
  <c r="H17" i="33"/>
  <c r="N18" i="33" s="1"/>
  <c r="H16" i="33"/>
  <c r="N17" i="33" s="1"/>
  <c r="H15" i="33"/>
  <c r="N16" i="33" s="1"/>
  <c r="H14" i="33"/>
  <c r="N15" i="33" s="1"/>
  <c r="H13" i="33"/>
  <c r="N14" i="33" s="1"/>
  <c r="H12" i="33"/>
  <c r="N13" i="33" s="1"/>
  <c r="H11" i="33"/>
  <c r="N12" i="33" s="1"/>
  <c r="H10" i="33"/>
  <c r="N11" i="33" s="1"/>
  <c r="H9" i="33"/>
  <c r="N10" i="33" s="1"/>
  <c r="H8" i="33"/>
  <c r="N9" i="33" s="1"/>
  <c r="H7" i="33"/>
  <c r="N8" i="33" s="1"/>
  <c r="H6" i="33"/>
  <c r="N7" i="33" s="1"/>
  <c r="H5" i="33"/>
  <c r="N6" i="33" s="1"/>
  <c r="H40" i="74"/>
  <c r="O41" i="74" s="1"/>
  <c r="H39" i="74"/>
  <c r="O40" i="74" s="1"/>
  <c r="H38" i="74"/>
  <c r="O39" i="74" s="1"/>
  <c r="H37" i="74"/>
  <c r="O38" i="74" s="1"/>
  <c r="H36" i="74"/>
  <c r="O37" i="74" s="1"/>
  <c r="H35" i="74"/>
  <c r="O36" i="74" s="1"/>
  <c r="H34" i="74"/>
  <c r="O35" i="74" s="1"/>
  <c r="H33" i="74"/>
  <c r="O34" i="74" s="1"/>
  <c r="H32" i="74"/>
  <c r="O33" i="74" s="1"/>
  <c r="H31" i="74"/>
  <c r="O32" i="74" s="1"/>
  <c r="H30" i="74"/>
  <c r="O31" i="74" s="1"/>
  <c r="H29" i="74"/>
  <c r="O30" i="74" s="1"/>
  <c r="H28" i="74"/>
  <c r="O29" i="74" s="1"/>
  <c r="H27" i="74"/>
  <c r="O28" i="74" s="1"/>
  <c r="H26" i="74"/>
  <c r="O27" i="74" s="1"/>
  <c r="H25" i="74"/>
  <c r="O26" i="74" s="1"/>
  <c r="H24" i="74"/>
  <c r="O25" i="74" s="1"/>
  <c r="H23" i="74"/>
  <c r="O24" i="74" s="1"/>
  <c r="H22" i="74"/>
  <c r="O23" i="74" s="1"/>
  <c r="H21" i="74"/>
  <c r="O22" i="74" s="1"/>
  <c r="H20" i="74"/>
  <c r="O21" i="74" s="1"/>
  <c r="H19" i="74"/>
  <c r="O20" i="74" s="1"/>
  <c r="H18" i="74"/>
  <c r="O19" i="74" s="1"/>
  <c r="H17" i="74"/>
  <c r="O18" i="74" s="1"/>
  <c r="H16" i="74"/>
  <c r="O17" i="74" s="1"/>
  <c r="H15" i="74"/>
  <c r="O16" i="74" s="1"/>
  <c r="H14" i="74"/>
  <c r="O15" i="74" s="1"/>
  <c r="H13" i="74"/>
  <c r="O14" i="74" s="1"/>
  <c r="H12" i="74"/>
  <c r="O13" i="74" s="1"/>
  <c r="N42" i="74" s="1"/>
  <c r="H11" i="74"/>
  <c r="O12" i="74" s="1"/>
  <c r="H10" i="74"/>
  <c r="O11" i="74" s="1"/>
  <c r="H9" i="74"/>
  <c r="O10" i="74" s="1"/>
  <c r="H8" i="74"/>
  <c r="O9" i="74" s="1"/>
  <c r="H7" i="74"/>
  <c r="O8" i="74" s="1"/>
  <c r="H6" i="74"/>
  <c r="O7" i="74" s="1"/>
  <c r="H5" i="74"/>
  <c r="O6" i="74" s="1"/>
  <c r="H4" i="74"/>
  <c r="O5" i="74" s="1"/>
  <c r="H36" i="89"/>
  <c r="H35" i="89"/>
  <c r="O36" i="89" s="1"/>
  <c r="R37" i="89" s="1"/>
  <c r="H34" i="89"/>
  <c r="O35" i="89" s="1"/>
  <c r="R36" i="89" s="1"/>
  <c r="H33" i="89"/>
  <c r="O34" i="89" s="1"/>
  <c r="R35" i="89" s="1"/>
  <c r="H32" i="89"/>
  <c r="O33" i="89" s="1"/>
  <c r="R34" i="89" s="1"/>
  <c r="H31" i="89"/>
  <c r="O32" i="89" s="1"/>
  <c r="R33" i="89" s="1"/>
  <c r="H30" i="89"/>
  <c r="O31" i="89" s="1"/>
  <c r="R32" i="89" s="1"/>
  <c r="H29" i="89"/>
  <c r="O30" i="89" s="1"/>
  <c r="R31" i="89" s="1"/>
  <c r="H28" i="89"/>
  <c r="O29" i="89" s="1"/>
  <c r="R30" i="89" s="1"/>
  <c r="H27" i="89"/>
  <c r="O28" i="89" s="1"/>
  <c r="R29" i="89" s="1"/>
  <c r="H26" i="89"/>
  <c r="O27" i="89" s="1"/>
  <c r="R28" i="89" s="1"/>
  <c r="H25" i="89"/>
  <c r="O26" i="89" s="1"/>
  <c r="R27" i="89" s="1"/>
  <c r="H24" i="89"/>
  <c r="O25" i="89" s="1"/>
  <c r="R26" i="89" s="1"/>
  <c r="H23" i="89"/>
  <c r="O24" i="89" s="1"/>
  <c r="R25" i="89" s="1"/>
  <c r="H22" i="89"/>
  <c r="O23" i="89" s="1"/>
  <c r="R24" i="89" s="1"/>
  <c r="H21" i="89"/>
  <c r="O22" i="89" s="1"/>
  <c r="R23" i="89" s="1"/>
  <c r="H20" i="89"/>
  <c r="O21" i="89" s="1"/>
  <c r="R22" i="89" s="1"/>
  <c r="H19" i="89"/>
  <c r="O20" i="89" s="1"/>
  <c r="R21" i="89" s="1"/>
  <c r="H18" i="89"/>
  <c r="O19" i="89" s="1"/>
  <c r="R20" i="89" s="1"/>
  <c r="H17" i="89"/>
  <c r="O18" i="89" s="1"/>
  <c r="R19" i="89" s="1"/>
  <c r="H16" i="89"/>
  <c r="O17" i="89" s="1"/>
  <c r="R18" i="89" s="1"/>
  <c r="H15" i="89"/>
  <c r="O16" i="89" s="1"/>
  <c r="R17" i="89" s="1"/>
  <c r="H14" i="89"/>
  <c r="O15" i="89" s="1"/>
  <c r="R16" i="89" s="1"/>
  <c r="H13" i="89"/>
  <c r="O14" i="89" s="1"/>
  <c r="R15" i="89" s="1"/>
  <c r="H12" i="89"/>
  <c r="O13" i="89" s="1"/>
  <c r="R14" i="89" s="1"/>
  <c r="H11" i="89"/>
  <c r="O12" i="89" s="1"/>
  <c r="R13" i="89" s="1"/>
  <c r="H10" i="89"/>
  <c r="O11" i="89" s="1"/>
  <c r="R12" i="89" s="1"/>
  <c r="H9" i="89"/>
  <c r="O10" i="89" s="1"/>
  <c r="R11" i="89" s="1"/>
  <c r="H8" i="89"/>
  <c r="O9" i="89" s="1"/>
  <c r="R10" i="89" s="1"/>
  <c r="H7" i="89"/>
  <c r="O8" i="89" s="1"/>
  <c r="R9" i="89" s="1"/>
  <c r="H6" i="89"/>
  <c r="O7" i="89" s="1"/>
  <c r="R8" i="89" s="1"/>
  <c r="H5" i="89"/>
  <c r="O6" i="89" s="1"/>
  <c r="R7" i="89" s="1"/>
  <c r="J43" i="34" l="1"/>
  <c r="Q44" i="34" s="1"/>
  <c r="J42" i="34"/>
  <c r="Q43" i="34" s="1"/>
  <c r="J41" i="34"/>
  <c r="Q42" i="34" s="1"/>
  <c r="J40" i="34"/>
  <c r="Q41" i="34" s="1"/>
  <c r="J39" i="34"/>
  <c r="Q40" i="34" s="1"/>
  <c r="J38" i="34"/>
  <c r="Q39" i="34" s="1"/>
  <c r="J37" i="34"/>
  <c r="Q38" i="34" s="1"/>
  <c r="J36" i="34"/>
  <c r="Q37" i="34" s="1"/>
  <c r="J35" i="34"/>
  <c r="Q36" i="34" s="1"/>
  <c r="J34" i="34"/>
  <c r="Q35" i="34" s="1"/>
  <c r="J33" i="34"/>
  <c r="Q34" i="34" s="1"/>
  <c r="J32" i="34"/>
  <c r="Q33" i="34" s="1"/>
  <c r="J31" i="34"/>
  <c r="Q32" i="34" s="1"/>
  <c r="J30" i="34"/>
  <c r="Q31" i="34" s="1"/>
  <c r="J29" i="34"/>
  <c r="Q30" i="34" s="1"/>
  <c r="J28" i="34"/>
  <c r="Q29" i="34" s="1"/>
  <c r="J27" i="34"/>
  <c r="Q28" i="34" s="1"/>
  <c r="J26" i="34"/>
  <c r="Q27" i="34" s="1"/>
  <c r="J25" i="34"/>
  <c r="Q26" i="34" s="1"/>
  <c r="J24" i="34"/>
  <c r="Q25" i="34" s="1"/>
  <c r="J23" i="34"/>
  <c r="Q24" i="34" s="1"/>
  <c r="J22" i="34"/>
  <c r="Q23" i="34" s="1"/>
  <c r="J21" i="34"/>
  <c r="Q22" i="34" s="1"/>
  <c r="J20" i="34"/>
  <c r="J19" i="34"/>
  <c r="Q20" i="34" s="1"/>
  <c r="J18" i="34"/>
  <c r="Q19" i="34" s="1"/>
  <c r="J17" i="34"/>
  <c r="Q18" i="34" s="1"/>
  <c r="J16" i="34"/>
  <c r="Q17" i="34" s="1"/>
  <c r="J15" i="34"/>
  <c r="Q16" i="34" s="1"/>
  <c r="J14" i="34"/>
  <c r="Q15" i="34" s="1"/>
  <c r="J13" i="34"/>
  <c r="Q14" i="34" s="1"/>
  <c r="J12" i="34"/>
  <c r="Q13" i="34" s="1"/>
  <c r="J11" i="34"/>
  <c r="Q12" i="34" s="1"/>
  <c r="J10" i="34"/>
  <c r="Q11" i="34" s="1"/>
  <c r="J9" i="34"/>
  <c r="Q10" i="34" s="1"/>
  <c r="J8" i="34"/>
  <c r="Q9" i="34" s="1"/>
  <c r="J7" i="34"/>
  <c r="Q8" i="34" s="1"/>
  <c r="J6" i="34"/>
  <c r="Q7" i="34" s="1"/>
  <c r="J5" i="34"/>
  <c r="Q6" i="34" s="1"/>
  <c r="Q21" i="34" l="1"/>
  <c r="H36" i="73" l="1"/>
  <c r="N37" i="73" s="1"/>
  <c r="H35" i="73"/>
  <c r="N36" i="73" s="1"/>
  <c r="H34" i="73"/>
  <c r="N35" i="73" s="1"/>
  <c r="H33" i="73"/>
  <c r="N34" i="73" s="1"/>
  <c r="H32" i="73"/>
  <c r="N33" i="73" s="1"/>
  <c r="H31" i="73"/>
  <c r="N32" i="73" s="1"/>
  <c r="H30" i="73"/>
  <c r="N31" i="73" s="1"/>
  <c r="H29" i="73"/>
  <c r="N30" i="73" s="1"/>
  <c r="H28" i="73"/>
  <c r="N29" i="73" s="1"/>
  <c r="H27" i="73"/>
  <c r="N28" i="73" s="1"/>
  <c r="H26" i="73"/>
  <c r="N27" i="73" s="1"/>
  <c r="H25" i="73"/>
  <c r="N26" i="73" s="1"/>
  <c r="H24" i="73"/>
  <c r="N25" i="73" s="1"/>
  <c r="H23" i="73"/>
  <c r="N24" i="73" s="1"/>
  <c r="H22" i="73"/>
  <c r="N23" i="73" s="1"/>
  <c r="H21" i="73"/>
  <c r="N22" i="73" s="1"/>
  <c r="H20" i="73"/>
  <c r="N21" i="73" s="1"/>
  <c r="H19" i="73"/>
  <c r="N20" i="73" s="1"/>
  <c r="H18" i="73"/>
  <c r="N19" i="73" s="1"/>
  <c r="H17" i="73"/>
  <c r="N18" i="73" s="1"/>
  <c r="H16" i="73"/>
  <c r="N17" i="73" s="1"/>
  <c r="H15" i="73"/>
  <c r="N16" i="73" s="1"/>
  <c r="H14" i="73"/>
  <c r="N15" i="73" s="1"/>
  <c r="H13" i="73"/>
  <c r="N14" i="73" s="1"/>
  <c r="H12" i="73"/>
  <c r="N13" i="73" s="1"/>
  <c r="H11" i="73"/>
  <c r="N12" i="73" s="1"/>
  <c r="H10" i="73"/>
  <c r="H9" i="73"/>
  <c r="N10" i="73" s="1"/>
  <c r="H8" i="73"/>
  <c r="N9" i="73" s="1"/>
  <c r="H7" i="73"/>
  <c r="N8" i="73" s="1"/>
  <c r="H6" i="73"/>
  <c r="N7" i="73" s="1"/>
  <c r="H5" i="73"/>
  <c r="N6" i="73" s="1"/>
  <c r="H4" i="73"/>
  <c r="N5" i="73" s="1"/>
  <c r="H3" i="73"/>
  <c r="N4" i="73" s="1"/>
  <c r="H2" i="73"/>
  <c r="N3" i="73" s="1"/>
  <c r="N11" i="73" l="1"/>
  <c r="E37" i="73" l="1"/>
  <c r="H37" i="73" s="1"/>
  <c r="N38" i="73" l="1"/>
  <c r="B36" i="73" l="1"/>
</calcChain>
</file>

<file path=xl/sharedStrings.xml><?xml version="1.0" encoding="utf-8"?>
<sst xmlns="http://schemas.openxmlformats.org/spreadsheetml/2006/main" count="430" uniqueCount="120">
  <si>
    <t>MADISON COUNTY PUBLIC SCHOOLS</t>
  </si>
  <si>
    <t>Years of Experience</t>
  </si>
  <si>
    <t>Secretary</t>
  </si>
  <si>
    <t>Bookkeeper</t>
  </si>
  <si>
    <t>Bus Drivers Salary Scale</t>
  </si>
  <si>
    <t>Longevity</t>
  </si>
  <si>
    <t>Step</t>
  </si>
  <si>
    <t>*-</t>
  </si>
  <si>
    <t>MASTER'S</t>
  </si>
  <si>
    <t>Custodian Scale</t>
  </si>
  <si>
    <t>Executive Secretary</t>
  </si>
  <si>
    <t>Years 
Experience</t>
  </si>
  <si>
    <t>2019-2020</t>
  </si>
  <si>
    <t>Supplemental</t>
  </si>
  <si>
    <t>Maintenance Salary Scale</t>
  </si>
  <si>
    <t>Bachelor's Degree</t>
  </si>
  <si>
    <t>Each Certification (up to 5)</t>
  </si>
  <si>
    <t>Nurse Salary Scale</t>
  </si>
  <si>
    <t>RN = $2,182</t>
  </si>
  <si>
    <t>STEP</t>
  </si>
  <si>
    <t>Elementary School Principal</t>
  </si>
  <si>
    <t>Middle School Principal</t>
  </si>
  <si>
    <t>High School Principal</t>
  </si>
  <si>
    <t>Assistant Superintendent</t>
  </si>
  <si>
    <t>High School Assistant Principal</t>
  </si>
  <si>
    <t>Elementary and Middle School Assistant Principal             12-Months</t>
  </si>
  <si>
    <t>Elementary and Middle School Assistant Principal &amp; Psychologist         11-Months</t>
  </si>
  <si>
    <t>Director</t>
  </si>
  <si>
    <t>Coordinator / Supervisor</t>
  </si>
  <si>
    <t>Food Services        11-Month</t>
  </si>
  <si>
    <t>Maintenance Supervisor</t>
  </si>
  <si>
    <t>Transportation Supervisor</t>
  </si>
  <si>
    <t>260 days</t>
  </si>
  <si>
    <t>220 days</t>
  </si>
  <si>
    <t>220 Days</t>
  </si>
  <si>
    <t>200 days</t>
  </si>
  <si>
    <t>190 days</t>
  </si>
  <si>
    <t>2019-20   Teacher Salary Scale (BA/S)</t>
  </si>
  <si>
    <t>2019-20 Salary</t>
  </si>
  <si>
    <t>PARA-PROFESSIONALS SCALE  - 2019-2020</t>
  </si>
  <si>
    <t>2019-2020 Salary</t>
  </si>
  <si>
    <t>2019-2020 ADMINISTRATOR SALARY SCALE</t>
  </si>
  <si>
    <t>2019-2020 Secretary Salary Scale
Inc. = 3.00%</t>
  </si>
  <si>
    <t>Secretary Bookkeeper 2019-20</t>
  </si>
  <si>
    <t>Secretary 2019-20</t>
  </si>
  <si>
    <t>Secretary Registrar 2019-20</t>
  </si>
  <si>
    <t>Attendance Registrar        2019-20</t>
  </si>
  <si>
    <t>Attendance 2019-20</t>
  </si>
  <si>
    <t>Bookkeeper 2019-20</t>
  </si>
  <si>
    <t>2019-2020 190 Days</t>
  </si>
  <si>
    <t>2019-2020 210 Days</t>
  </si>
  <si>
    <t>35+</t>
  </si>
  <si>
    <t>3% Increase</t>
  </si>
  <si>
    <t>2020-21   Teacher Salary Scale (BA/S)</t>
  </si>
  <si>
    <t>2020-2021 ADMINISTRATOR SALARY SCALE</t>
  </si>
  <si>
    <t>0 Increase for 20-21.</t>
  </si>
  <si>
    <t>Secretary Bookkeeper</t>
  </si>
  <si>
    <t>Secretary Registrar</t>
  </si>
  <si>
    <t>Attendance Registrar</t>
  </si>
  <si>
    <t>Attendance</t>
  </si>
  <si>
    <t>2020-2021 Secretary Salary Scale
0 Salary Increase.</t>
  </si>
  <si>
    <t>2020-2021</t>
  </si>
  <si>
    <t>2020-2021 Salary</t>
  </si>
  <si>
    <t>2020-2021 190 Days</t>
  </si>
  <si>
    <t>2020-2021 210 Days</t>
  </si>
  <si>
    <t>PARA-PROFESSIONALS SCALE  - 2020-2021</t>
  </si>
  <si>
    <t>2020-21 Salary</t>
  </si>
  <si>
    <t>36+</t>
  </si>
  <si>
    <t>2020-21   Teacher Salary Scale (BA/S) w/2% Salary Increase</t>
  </si>
  <si>
    <t>2% Salary Increase Effective with the December 2020 pay check</t>
  </si>
  <si>
    <t>2020-2021 w/2% Salary Increase</t>
  </si>
  <si>
    <t>PARA-PROFESSIONALS SCALE  - 2020-2021 w/2% Salary Increase</t>
  </si>
  <si>
    <t>2020-2021 Secretary Salary Scale
w/2% Salary Increase.</t>
  </si>
  <si>
    <t>w/2% Salary Increase for 20-21.</t>
  </si>
  <si>
    <t>2021-2022   Teacher Salary Scale (BA/S) w/5% Salary Increase</t>
  </si>
  <si>
    <t>2021-2022 ADMINISTRATOR SALARY SCALE</t>
  </si>
  <si>
    <t>w/5% Salary Increase for 21-22.</t>
  </si>
  <si>
    <t>2021-2022 w/5% Salary Increase</t>
  </si>
  <si>
    <t>2021-2022</t>
  </si>
  <si>
    <t>PARA-PROFESSIONALS SCALE  - 2021-2022 w/5% Salary Increase</t>
  </si>
  <si>
    <t>2021-22 Salary</t>
  </si>
  <si>
    <t>37+</t>
  </si>
  <si>
    <t>2021-2022 Salary</t>
  </si>
  <si>
    <t>2021-2022 190 Days</t>
  </si>
  <si>
    <t>2021-2022 210 Days</t>
  </si>
  <si>
    <t>2021-2022 Secretary Salary Scale
w/5% Salary Increase.</t>
  </si>
  <si>
    <t>Food Services 12-Month</t>
  </si>
  <si>
    <t>Technology Specialist Salary Scale</t>
  </si>
  <si>
    <t>W/5% Increase</t>
  </si>
  <si>
    <t>Scale</t>
  </si>
  <si>
    <t>5 Hour Contract/182 Days</t>
  </si>
  <si>
    <t>6.5 Hour Contract/182 Days</t>
  </si>
  <si>
    <t>6 Years</t>
  </si>
  <si>
    <t>5.5 Hour Contract/182 Days</t>
  </si>
  <si>
    <t>Alice Hoffman</t>
  </si>
  <si>
    <t>7.25 Hour Contract/182 Days</t>
  </si>
  <si>
    <t>30 Years</t>
  </si>
  <si>
    <t>6 Hour Contract/182 Days</t>
  </si>
  <si>
    <t>4.5 Hour Contract/182 Days</t>
  </si>
  <si>
    <t>Forever off scale</t>
  </si>
  <si>
    <t>2022-2023</t>
  </si>
  <si>
    <t>2022-2023 w/$13.50 Min/8 hrs</t>
  </si>
  <si>
    <t>2022-23 Salary</t>
  </si>
  <si>
    <t>2022-2023 w/25% Salary Increase</t>
  </si>
  <si>
    <t>2022-2023   Teacher Salary Scale (BA/S) w/5% Salary Increase</t>
  </si>
  <si>
    <t>2022-2023 Secretary Salary Scale
w/5% Salary Increase.</t>
  </si>
  <si>
    <t>2022-2023 ADMINISTRATOR SALARY SCALE</t>
  </si>
  <si>
    <t>w/5% Salary Increase for 22-23.</t>
  </si>
  <si>
    <t>Coordinator</t>
  </si>
  <si>
    <t>High School Principal and  Director of Finance</t>
  </si>
  <si>
    <t>Elementary and Middle School Assistant Principal             (12-Months)</t>
  </si>
  <si>
    <t>Elementary and Middle School Assistant Principal; Psychologist; and Alt Ed AP (11-Months)</t>
  </si>
  <si>
    <t>Yr. 38</t>
  </si>
  <si>
    <t>2022-2023 Salary</t>
  </si>
  <si>
    <t>2022-2023 w/5% Salary Increase</t>
  </si>
  <si>
    <t>PARA-PROFESSIONALS SCALE  -                  2022-2023 w/$16 Start</t>
  </si>
  <si>
    <t>2022-2023 190 Days</t>
  </si>
  <si>
    <t>2022-2023 210 Days</t>
  </si>
  <si>
    <t>Transportation &amp; Maintenanace Supervisor</t>
  </si>
  <si>
    <t>2022-2023 Food Services Salary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</si>
</sst>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9">
    <xf numFmtId="0" fontId="0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154">
    <xf numFmtId="0" fontId="0" fillId="0" borderId="0" xfId="0"/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0" xfId="0" applyFont="1"/>
    <xf numFmtId="0" fontId="13" fillId="8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66" fontId="14" fillId="0" borderId="1" xfId="18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165" fontId="6" fillId="8" borderId="1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0" fillId="0" borderId="0" xfId="0" applyFill="1"/>
    <xf numFmtId="165" fontId="7" fillId="0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vertical="center"/>
    </xf>
    <xf numFmtId="0" fontId="7" fillId="0" borderId="0" xfId="0" applyFont="1"/>
    <xf numFmtId="166" fontId="0" fillId="0" borderId="0" xfId="0" applyNumberForma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6" fillId="8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7" fillId="0" borderId="0" xfId="0" applyFont="1" applyBorder="1"/>
    <xf numFmtId="0" fontId="17" fillId="0" borderId="13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/>
    </xf>
    <xf numFmtId="44" fontId="13" fillId="8" borderId="1" xfId="18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8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 wrapText="1"/>
    </xf>
    <xf numFmtId="0" fontId="17" fillId="10" borderId="14" xfId="0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166" fontId="14" fillId="6" borderId="1" xfId="18" applyNumberFormat="1" applyFont="1" applyFill="1" applyBorder="1" applyAlignment="1">
      <alignment horizontal="center"/>
    </xf>
    <xf numFmtId="0" fontId="0" fillId="0" borderId="1" xfId="0" applyBorder="1"/>
    <xf numFmtId="0" fontId="17" fillId="8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wrapText="1"/>
    </xf>
    <xf numFmtId="0" fontId="17" fillId="8" borderId="16" xfId="0" applyFont="1" applyFill="1" applyBorder="1" applyAlignment="1">
      <alignment horizontal="center" vertical="center" wrapText="1"/>
    </xf>
    <xf numFmtId="166" fontId="5" fillId="0" borderId="1" xfId="0" applyNumberFormat="1" applyFont="1" applyBorder="1"/>
    <xf numFmtId="0" fontId="13" fillId="8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/>
    </xf>
    <xf numFmtId="0" fontId="22" fillId="0" borderId="0" xfId="0" applyFont="1" applyAlignment="1"/>
    <xf numFmtId="0" fontId="0" fillId="0" borderId="0" xfId="0" applyFont="1" applyAlignment="1"/>
    <xf numFmtId="0" fontId="0" fillId="6" borderId="1" xfId="0" applyFont="1" applyFill="1" applyBorder="1" applyAlignment="1"/>
    <xf numFmtId="0" fontId="0" fillId="0" borderId="1" xfId="0" applyFont="1" applyBorder="1" applyAlignment="1"/>
    <xf numFmtId="0" fontId="22" fillId="0" borderId="1" xfId="0" applyFont="1" applyBorder="1" applyAlignment="1"/>
    <xf numFmtId="164" fontId="22" fillId="6" borderId="1" xfId="0" applyNumberFormat="1" applyFont="1" applyFill="1" applyBorder="1" applyAlignment="1"/>
    <xf numFmtId="0" fontId="4" fillId="0" borderId="1" xfId="0" applyFont="1" applyBorder="1" applyAlignment="1"/>
    <xf numFmtId="0" fontId="4" fillId="11" borderId="1" xfId="0" applyFont="1" applyFill="1" applyBorder="1" applyAlignment="1"/>
    <xf numFmtId="0" fontId="22" fillId="11" borderId="1" xfId="0" applyFont="1" applyFill="1" applyBorder="1"/>
    <xf numFmtId="0" fontId="4" fillId="11" borderId="0" xfId="0" applyFont="1" applyFill="1" applyAlignment="1"/>
    <xf numFmtId="0" fontId="4" fillId="12" borderId="1" xfId="0" applyFont="1" applyFill="1" applyBorder="1" applyAlignment="1"/>
    <xf numFmtId="0" fontId="4" fillId="12" borderId="1" xfId="0" applyFont="1" applyFill="1" applyBorder="1"/>
    <xf numFmtId="0" fontId="4" fillId="12" borderId="0" xfId="0" applyFont="1" applyFill="1"/>
    <xf numFmtId="164" fontId="4" fillId="6" borderId="1" xfId="0" applyNumberFormat="1" applyFont="1" applyFill="1" applyBorder="1" applyAlignment="1"/>
    <xf numFmtId="164" fontId="4" fillId="11" borderId="1" xfId="0" applyNumberFormat="1" applyFont="1" applyFill="1" applyBorder="1" applyAlignment="1"/>
    <xf numFmtId="164" fontId="4" fillId="13" borderId="1" xfId="0" applyNumberFormat="1" applyFont="1" applyFill="1" applyBorder="1" applyAlignment="1"/>
    <xf numFmtId="164" fontId="0" fillId="6" borderId="1" xfId="0" applyNumberFormat="1" applyFont="1" applyFill="1" applyBorder="1" applyAlignment="1"/>
    <xf numFmtId="0" fontId="22" fillId="6" borderId="1" xfId="0" applyFont="1" applyFill="1" applyBorder="1" applyAlignment="1">
      <alignment horizontal="center" vertical="center"/>
    </xf>
    <xf numFmtId="164" fontId="7" fillId="6" borderId="0" xfId="0" applyNumberFormat="1" applyFont="1" applyFill="1"/>
    <xf numFmtId="0" fontId="7" fillId="6" borderId="0" xfId="0" applyFont="1" applyFill="1"/>
    <xf numFmtId="0" fontId="21" fillId="0" borderId="7" xfId="0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165" fontId="0" fillId="0" borderId="5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0" fillId="0" borderId="5" xfId="0" applyFill="1" applyBorder="1"/>
    <xf numFmtId="165" fontId="0" fillId="0" borderId="5" xfId="0" applyNumberForma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7" xfId="0" applyFill="1" applyBorder="1"/>
    <xf numFmtId="0" fontId="4" fillId="0" borderId="7" xfId="0" applyFont="1" applyFill="1" applyBorder="1" applyAlignment="1">
      <alignment horizontal="right"/>
    </xf>
    <xf numFmtId="165" fontId="0" fillId="0" borderId="7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9">
    <cellStyle name="Currency" xfId="18" builtinId="4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 2" xfId="1" xr:uid="{00000000-0005-0000-0000-00000E000000}"/>
    <cellStyle name="Normal 2 2" xfId="2" xr:uid="{00000000-0005-0000-0000-00000F000000}"/>
    <cellStyle name="Normal 2 3" xfId="3" xr:uid="{00000000-0005-0000-0000-000010000000}"/>
    <cellStyle name="Normal 2 4" xfId="5" xr:uid="{00000000-0005-0000-0000-000011000000}"/>
    <cellStyle name="Normal 3" xfId="4" xr:uid="{00000000-0005-0000-0000-000012000000}"/>
  </cellStyles>
  <dxfs count="0"/>
  <tableStyles count="0" defaultTableStyle="TableStyleMedium9" defaultPivotStyle="PivotStyleLight16"/>
  <colors>
    <mruColors>
      <color rgb="FFF16BD4"/>
      <color rgb="FFFFFF99"/>
      <color rgb="FFFFFFCC"/>
      <color rgb="FFFFCCFF"/>
      <color rgb="FFCCFFFF"/>
      <color rgb="FFFF99FF"/>
      <color rgb="FFFFFF00"/>
      <color rgb="FFCC99FF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9"/>
  <sheetViews>
    <sheetView tabSelected="1" topLeftCell="P1" workbookViewId="0">
      <selection activeCell="O1" sqref="A1:O1048576"/>
    </sheetView>
  </sheetViews>
  <sheetFormatPr defaultRowHeight="12.75" x14ac:dyDescent="0.2"/>
  <cols>
    <col min="1" max="1" width="13.85546875" hidden="1" customWidth="1"/>
    <col min="2" max="2" width="23" hidden="1" customWidth="1"/>
    <col min="3" max="3" width="0" hidden="1" customWidth="1"/>
    <col min="4" max="4" width="13.85546875" hidden="1" customWidth="1"/>
    <col min="5" max="5" width="23" hidden="1" customWidth="1"/>
    <col min="6" max="6" width="8.140625" hidden="1" customWidth="1"/>
    <col min="7" max="7" width="13.140625" hidden="1" customWidth="1"/>
    <col min="8" max="8" width="23" hidden="1" customWidth="1"/>
    <col min="9" max="11" width="4.140625" hidden="1" customWidth="1"/>
    <col min="12" max="12" width="6.85546875" hidden="1" customWidth="1"/>
    <col min="13" max="13" width="13.85546875" hidden="1" customWidth="1"/>
    <col min="14" max="14" width="23" hidden="1" customWidth="1"/>
    <col min="15" max="15" width="13.42578125" hidden="1" customWidth="1"/>
    <col min="16" max="16" width="13.85546875" bestFit="1" customWidth="1"/>
    <col min="17" max="17" width="23" customWidth="1"/>
  </cols>
  <sheetData>
    <row r="1" spans="1:17" ht="96" customHeight="1" x14ac:dyDescent="0.25">
      <c r="A1" s="75" t="s">
        <v>6</v>
      </c>
      <c r="B1" s="10" t="s">
        <v>37</v>
      </c>
      <c r="D1" s="75" t="s">
        <v>6</v>
      </c>
      <c r="E1" s="10" t="s">
        <v>53</v>
      </c>
      <c r="G1" s="75" t="s">
        <v>6</v>
      </c>
      <c r="H1" s="10" t="s">
        <v>68</v>
      </c>
      <c r="I1" s="116" t="s">
        <v>69</v>
      </c>
      <c r="J1" s="116"/>
      <c r="K1" s="116"/>
      <c r="L1" s="79"/>
      <c r="M1" s="75" t="s">
        <v>6</v>
      </c>
      <c r="N1" s="10" t="s">
        <v>74</v>
      </c>
      <c r="P1" s="75" t="s">
        <v>6</v>
      </c>
      <c r="Q1" s="10" t="s">
        <v>104</v>
      </c>
    </row>
    <row r="2" spans="1:17" ht="18" x14ac:dyDescent="0.25">
      <c r="A2" s="11">
        <v>0</v>
      </c>
      <c r="B2" s="12">
        <v>43000</v>
      </c>
      <c r="D2" s="57">
        <v>0</v>
      </c>
      <c r="E2" s="58">
        <v>43000</v>
      </c>
      <c r="G2" s="57">
        <v>0</v>
      </c>
      <c r="H2" s="74">
        <f>SUM(E2*2%)+E2</f>
        <v>43860</v>
      </c>
      <c r="I2" s="116"/>
      <c r="J2" s="116"/>
      <c r="K2" s="116"/>
      <c r="M2" s="57">
        <v>0</v>
      </c>
      <c r="N2" s="74">
        <v>45600</v>
      </c>
      <c r="P2" s="57">
        <v>0</v>
      </c>
      <c r="Q2" s="74">
        <v>47500</v>
      </c>
    </row>
    <row r="3" spans="1:17" ht="18" x14ac:dyDescent="0.25">
      <c r="A3" s="11">
        <v>1</v>
      </c>
      <c r="B3" s="12">
        <v>43266.18</v>
      </c>
      <c r="D3" s="11">
        <v>1</v>
      </c>
      <c r="E3" s="12">
        <v>43000</v>
      </c>
      <c r="G3" s="11">
        <v>1</v>
      </c>
      <c r="H3" s="74">
        <f t="shared" ref="H3:H37" si="0">SUM(E3*2%)+E3</f>
        <v>43860</v>
      </c>
      <c r="I3" s="116"/>
      <c r="J3" s="116"/>
      <c r="K3" s="116"/>
      <c r="M3" s="11">
        <v>1</v>
      </c>
      <c r="N3" s="74">
        <f>SUM(H2*5%)+H2</f>
        <v>46053</v>
      </c>
      <c r="P3" s="11">
        <v>1</v>
      </c>
      <c r="Q3" s="74">
        <v>47880</v>
      </c>
    </row>
    <row r="4" spans="1:17" ht="18" x14ac:dyDescent="0.25">
      <c r="A4" s="11">
        <v>2</v>
      </c>
      <c r="B4" s="12">
        <v>43502.05</v>
      </c>
      <c r="D4" s="11">
        <v>2</v>
      </c>
      <c r="E4" s="12">
        <v>43266.18</v>
      </c>
      <c r="G4" s="11">
        <v>2</v>
      </c>
      <c r="H4" s="74">
        <f t="shared" si="0"/>
        <v>44131.503600000004</v>
      </c>
      <c r="I4" s="116"/>
      <c r="J4" s="116"/>
      <c r="K4" s="116"/>
      <c r="M4" s="11">
        <v>2</v>
      </c>
      <c r="N4" s="74">
        <f t="shared" ref="N4:N38" si="1">SUM(H3*5%)+H3</f>
        <v>46053</v>
      </c>
      <c r="P4" s="11">
        <v>2</v>
      </c>
      <c r="Q4" s="74">
        <v>48355.65</v>
      </c>
    </row>
    <row r="5" spans="1:17" ht="18" x14ac:dyDescent="0.25">
      <c r="A5" s="11">
        <v>3</v>
      </c>
      <c r="B5" s="12">
        <v>43736.89</v>
      </c>
      <c r="D5" s="11">
        <v>3</v>
      </c>
      <c r="E5" s="12">
        <v>43502.05</v>
      </c>
      <c r="G5" s="11">
        <v>3</v>
      </c>
      <c r="H5" s="74">
        <f t="shared" si="0"/>
        <v>44372.091</v>
      </c>
      <c r="I5" s="116"/>
      <c r="J5" s="116"/>
      <c r="K5" s="116"/>
      <c r="M5" s="11">
        <v>3</v>
      </c>
      <c r="N5" s="74">
        <f t="shared" si="1"/>
        <v>46338.078780000003</v>
      </c>
      <c r="P5" s="11">
        <v>3</v>
      </c>
      <c r="Q5" s="74">
        <v>48456</v>
      </c>
    </row>
    <row r="6" spans="1:17" ht="18" x14ac:dyDescent="0.25">
      <c r="A6" s="11">
        <v>4</v>
      </c>
      <c r="B6" s="12">
        <v>43972.76</v>
      </c>
      <c r="D6" s="11">
        <v>4</v>
      </c>
      <c r="E6" s="12">
        <v>43736.89</v>
      </c>
      <c r="G6" s="11">
        <v>4</v>
      </c>
      <c r="H6" s="74">
        <f t="shared" si="0"/>
        <v>44611.627800000002</v>
      </c>
      <c r="M6" s="11">
        <v>4</v>
      </c>
      <c r="N6" s="74">
        <f t="shared" si="1"/>
        <v>46590.695550000004</v>
      </c>
      <c r="P6" s="11">
        <v>4</v>
      </c>
      <c r="Q6" s="74">
        <v>48654.9</v>
      </c>
    </row>
    <row r="7" spans="1:17" ht="18" x14ac:dyDescent="0.25">
      <c r="A7" s="11">
        <v>5</v>
      </c>
      <c r="B7" s="12">
        <v>44208.63</v>
      </c>
      <c r="D7" s="11">
        <v>5</v>
      </c>
      <c r="E7" s="12">
        <v>43972.76</v>
      </c>
      <c r="G7" s="11">
        <v>5</v>
      </c>
      <c r="H7" s="74">
        <f t="shared" si="0"/>
        <v>44852.215199999999</v>
      </c>
      <c r="M7" s="11">
        <v>5</v>
      </c>
      <c r="N7" s="74">
        <f t="shared" si="1"/>
        <v>46842.209190000001</v>
      </c>
      <c r="P7" s="11">
        <v>5</v>
      </c>
      <c r="Q7" s="74">
        <v>48920.55</v>
      </c>
    </row>
    <row r="8" spans="1:17" ht="18" x14ac:dyDescent="0.25">
      <c r="A8" s="11">
        <v>6</v>
      </c>
      <c r="B8" s="12">
        <v>44444.5</v>
      </c>
      <c r="D8" s="11">
        <v>6</v>
      </c>
      <c r="E8" s="12">
        <v>44208.63</v>
      </c>
      <c r="G8" s="11">
        <v>6</v>
      </c>
      <c r="H8" s="74">
        <f t="shared" si="0"/>
        <v>45092.802599999995</v>
      </c>
      <c r="M8" s="11">
        <v>6</v>
      </c>
      <c r="N8" s="74">
        <f t="shared" si="1"/>
        <v>47094.825960000002</v>
      </c>
      <c r="P8" s="11">
        <v>6</v>
      </c>
      <c r="Q8" s="74">
        <v>49184.1</v>
      </c>
    </row>
    <row r="9" spans="1:17" ht="18" x14ac:dyDescent="0.25">
      <c r="A9" s="11">
        <v>7</v>
      </c>
      <c r="B9" s="12">
        <v>44681.4</v>
      </c>
      <c r="D9" s="11">
        <v>7</v>
      </c>
      <c r="E9" s="12">
        <v>44444.5</v>
      </c>
      <c r="G9" s="11">
        <v>7</v>
      </c>
      <c r="H9" s="74">
        <f t="shared" si="0"/>
        <v>45333.39</v>
      </c>
      <c r="M9" s="11">
        <v>7</v>
      </c>
      <c r="N9" s="74">
        <f t="shared" si="1"/>
        <v>47347.442729999995</v>
      </c>
      <c r="P9" s="11">
        <v>7</v>
      </c>
      <c r="Q9" s="74">
        <v>49449.75</v>
      </c>
    </row>
    <row r="10" spans="1:17" ht="18" x14ac:dyDescent="0.25">
      <c r="A10" s="11">
        <v>8</v>
      </c>
      <c r="B10" s="12">
        <v>44917.27</v>
      </c>
      <c r="D10" s="11">
        <v>8</v>
      </c>
      <c r="E10" s="12">
        <v>44681.4</v>
      </c>
      <c r="G10" s="11">
        <v>8</v>
      </c>
      <c r="H10" s="74">
        <f t="shared" si="0"/>
        <v>45575.027999999998</v>
      </c>
      <c r="M10" s="11">
        <v>8</v>
      </c>
      <c r="N10" s="74">
        <f t="shared" si="1"/>
        <v>47600.059500000003</v>
      </c>
      <c r="P10" s="11">
        <v>8</v>
      </c>
      <c r="Q10" s="74">
        <v>49714.35</v>
      </c>
    </row>
    <row r="11" spans="1:17" ht="18" x14ac:dyDescent="0.25">
      <c r="A11" s="11">
        <v>9</v>
      </c>
      <c r="B11" s="12">
        <v>45221.120000000003</v>
      </c>
      <c r="D11" s="11">
        <v>9</v>
      </c>
      <c r="E11" s="12">
        <v>44917.27</v>
      </c>
      <c r="G11" s="11">
        <v>9</v>
      </c>
      <c r="H11" s="74">
        <f t="shared" si="0"/>
        <v>45815.615399999995</v>
      </c>
      <c r="M11" s="11">
        <v>9</v>
      </c>
      <c r="N11" s="74">
        <f t="shared" si="1"/>
        <v>47853.779399999999</v>
      </c>
      <c r="P11" s="11">
        <v>9</v>
      </c>
      <c r="Q11" s="74">
        <v>49980</v>
      </c>
    </row>
    <row r="12" spans="1:17" ht="18" x14ac:dyDescent="0.25">
      <c r="A12" s="11">
        <v>10</v>
      </c>
      <c r="B12" s="12">
        <v>45546.6</v>
      </c>
      <c r="D12" s="11">
        <v>10</v>
      </c>
      <c r="E12" s="12">
        <v>45221.120000000003</v>
      </c>
      <c r="G12" s="11">
        <v>10</v>
      </c>
      <c r="H12" s="74">
        <f t="shared" si="0"/>
        <v>46125.542400000006</v>
      </c>
      <c r="M12" s="11">
        <v>10</v>
      </c>
      <c r="N12" s="74">
        <f t="shared" si="1"/>
        <v>48106.396169999993</v>
      </c>
      <c r="P12" s="11">
        <v>10</v>
      </c>
      <c r="Q12" s="74">
        <v>50246.7</v>
      </c>
    </row>
    <row r="13" spans="1:17" ht="18" x14ac:dyDescent="0.25">
      <c r="A13" s="11">
        <v>11</v>
      </c>
      <c r="B13" s="12">
        <v>45902.98</v>
      </c>
      <c r="D13" s="11">
        <v>11</v>
      </c>
      <c r="E13" s="12">
        <v>45546.6</v>
      </c>
      <c r="G13" s="11">
        <v>11</v>
      </c>
      <c r="H13" s="74">
        <f t="shared" si="0"/>
        <v>46457.531999999999</v>
      </c>
      <c r="M13" s="11">
        <v>11</v>
      </c>
      <c r="N13" s="74">
        <f t="shared" si="1"/>
        <v>48431.819520000005</v>
      </c>
      <c r="P13" s="11">
        <v>11</v>
      </c>
      <c r="Q13" s="74">
        <v>50511.3</v>
      </c>
    </row>
    <row r="14" spans="1:17" ht="18" x14ac:dyDescent="0.25">
      <c r="A14" s="11">
        <v>12</v>
      </c>
      <c r="B14" s="12">
        <v>46353.09</v>
      </c>
      <c r="D14" s="11">
        <v>12</v>
      </c>
      <c r="E14" s="12">
        <v>45902.98</v>
      </c>
      <c r="G14" s="11">
        <v>12</v>
      </c>
      <c r="H14" s="74">
        <f t="shared" si="0"/>
        <v>46821.039600000004</v>
      </c>
      <c r="M14" s="11">
        <v>12</v>
      </c>
      <c r="N14" s="74">
        <f t="shared" si="1"/>
        <v>48780.408600000002</v>
      </c>
      <c r="P14" s="11">
        <v>12</v>
      </c>
      <c r="Q14" s="74">
        <v>50853</v>
      </c>
    </row>
    <row r="15" spans="1:17" ht="18" x14ac:dyDescent="0.25">
      <c r="A15" s="11">
        <v>13</v>
      </c>
      <c r="B15" s="12">
        <v>46810.41</v>
      </c>
      <c r="D15" s="11">
        <v>13</v>
      </c>
      <c r="E15" s="12">
        <v>46353.09</v>
      </c>
      <c r="G15" s="11">
        <v>13</v>
      </c>
      <c r="H15" s="74">
        <f t="shared" si="0"/>
        <v>47280.1518</v>
      </c>
      <c r="J15" s="9"/>
      <c r="M15" s="11">
        <v>13</v>
      </c>
      <c r="N15" s="74">
        <f t="shared" si="1"/>
        <v>49162.091580000008</v>
      </c>
      <c r="P15" s="11">
        <v>13</v>
      </c>
      <c r="Q15" s="74">
        <v>51219</v>
      </c>
    </row>
    <row r="16" spans="1:17" ht="18" x14ac:dyDescent="0.25">
      <c r="A16" s="11">
        <v>14</v>
      </c>
      <c r="B16" s="12">
        <v>47269.79</v>
      </c>
      <c r="D16" s="11">
        <v>14</v>
      </c>
      <c r="E16" s="12">
        <v>46810.41</v>
      </c>
      <c r="G16" s="11">
        <v>14</v>
      </c>
      <c r="H16" s="74">
        <f t="shared" si="0"/>
        <v>47746.618200000004</v>
      </c>
      <c r="M16" s="11">
        <v>14</v>
      </c>
      <c r="N16" s="74">
        <f t="shared" si="1"/>
        <v>49644.159390000001</v>
      </c>
      <c r="P16" s="11">
        <v>14</v>
      </c>
      <c r="Q16" s="74">
        <v>51620.1</v>
      </c>
    </row>
    <row r="17" spans="1:17" ht="18" x14ac:dyDescent="0.25">
      <c r="A17" s="11">
        <v>15</v>
      </c>
      <c r="B17" s="12">
        <v>47733.29</v>
      </c>
      <c r="D17" s="11">
        <v>15</v>
      </c>
      <c r="E17" s="12">
        <v>47269.79</v>
      </c>
      <c r="G17" s="11">
        <v>15</v>
      </c>
      <c r="H17" s="74">
        <f t="shared" si="0"/>
        <v>48215.185799999999</v>
      </c>
      <c r="I17" s="20"/>
      <c r="M17" s="11">
        <v>15</v>
      </c>
      <c r="N17" s="74">
        <f t="shared" si="1"/>
        <v>50133.949110000001</v>
      </c>
      <c r="P17" s="11">
        <v>15</v>
      </c>
      <c r="Q17" s="74">
        <v>52147.199999999997</v>
      </c>
    </row>
    <row r="18" spans="1:17" ht="18" x14ac:dyDescent="0.25">
      <c r="A18" s="11">
        <v>16</v>
      </c>
      <c r="B18" s="12">
        <v>48202.97</v>
      </c>
      <c r="D18" s="11">
        <v>16</v>
      </c>
      <c r="E18" s="12">
        <v>47733.29</v>
      </c>
      <c r="G18" s="11">
        <v>16</v>
      </c>
      <c r="H18" s="74">
        <f t="shared" si="0"/>
        <v>48687.955800000003</v>
      </c>
      <c r="M18" s="11">
        <v>16</v>
      </c>
      <c r="N18" s="74">
        <f t="shared" si="1"/>
        <v>50625.945090000001</v>
      </c>
      <c r="P18" s="11">
        <v>16</v>
      </c>
      <c r="Q18" s="74">
        <v>52640.7</v>
      </c>
    </row>
    <row r="19" spans="1:17" ht="18" x14ac:dyDescent="0.25">
      <c r="A19" s="11">
        <v>17</v>
      </c>
      <c r="B19" s="12">
        <v>48675.74</v>
      </c>
      <c r="D19" s="11">
        <v>17</v>
      </c>
      <c r="E19" s="12">
        <v>48202.97</v>
      </c>
      <c r="G19" s="11">
        <v>17</v>
      </c>
      <c r="H19" s="74">
        <f t="shared" si="0"/>
        <v>49167.029399999999</v>
      </c>
      <c r="M19" s="11">
        <v>17</v>
      </c>
      <c r="N19" s="74">
        <f t="shared" si="1"/>
        <v>51122.353590000006</v>
      </c>
      <c r="P19" s="11">
        <v>17</v>
      </c>
      <c r="Q19" s="74">
        <v>53157.3</v>
      </c>
    </row>
    <row r="20" spans="1:17" ht="18" x14ac:dyDescent="0.25">
      <c r="A20" s="11">
        <v>18</v>
      </c>
      <c r="B20" s="12">
        <v>49154.69</v>
      </c>
      <c r="D20" s="11">
        <v>18</v>
      </c>
      <c r="E20" s="12">
        <v>48675.74</v>
      </c>
      <c r="G20" s="11">
        <v>18</v>
      </c>
      <c r="H20" s="74">
        <f t="shared" si="0"/>
        <v>49649.254799999995</v>
      </c>
      <c r="M20" s="11">
        <v>18</v>
      </c>
      <c r="N20" s="74">
        <f t="shared" si="1"/>
        <v>51625.380870000001</v>
      </c>
      <c r="P20" s="11">
        <v>18</v>
      </c>
      <c r="Q20" s="74">
        <v>53678.1</v>
      </c>
    </row>
    <row r="21" spans="1:17" ht="18" x14ac:dyDescent="0.25">
      <c r="A21" s="11">
        <v>19</v>
      </c>
      <c r="B21" s="12">
        <v>49637.760000000002</v>
      </c>
      <c r="D21" s="11">
        <v>19</v>
      </c>
      <c r="E21" s="12">
        <v>49154.69</v>
      </c>
      <c r="G21" s="11">
        <v>19</v>
      </c>
      <c r="H21" s="74">
        <f t="shared" si="0"/>
        <v>50137.783800000005</v>
      </c>
      <c r="M21" s="11">
        <v>19</v>
      </c>
      <c r="N21" s="74">
        <f t="shared" si="1"/>
        <v>52131.717539999998</v>
      </c>
      <c r="P21" s="11">
        <v>19</v>
      </c>
      <c r="Q21" s="74">
        <v>54206.25</v>
      </c>
    </row>
    <row r="22" spans="1:17" ht="18" x14ac:dyDescent="0.25">
      <c r="A22" s="11">
        <v>20</v>
      </c>
      <c r="B22" s="12">
        <v>50127.01</v>
      </c>
      <c r="D22" s="11">
        <v>20</v>
      </c>
      <c r="E22" s="12">
        <v>49637.760000000002</v>
      </c>
      <c r="G22" s="11">
        <v>20</v>
      </c>
      <c r="H22" s="74">
        <f t="shared" si="0"/>
        <v>50630.515200000002</v>
      </c>
      <c r="M22" s="11">
        <v>20</v>
      </c>
      <c r="N22" s="74">
        <f t="shared" si="1"/>
        <v>52644.672990000006</v>
      </c>
      <c r="P22" s="11">
        <v>20</v>
      </c>
      <c r="Q22" s="74">
        <v>54738.6</v>
      </c>
    </row>
    <row r="23" spans="1:17" ht="18" x14ac:dyDescent="0.25">
      <c r="A23" s="11">
        <v>21</v>
      </c>
      <c r="B23" s="12">
        <v>50620.38</v>
      </c>
      <c r="D23" s="11">
        <v>21</v>
      </c>
      <c r="E23" s="12">
        <v>50127.01</v>
      </c>
      <c r="G23" s="11">
        <v>21</v>
      </c>
      <c r="H23" s="74">
        <f t="shared" si="0"/>
        <v>51129.550200000005</v>
      </c>
      <c r="M23" s="11">
        <v>21</v>
      </c>
      <c r="N23" s="74">
        <f t="shared" si="1"/>
        <v>53162.040959999998</v>
      </c>
      <c r="P23" s="11">
        <v>21</v>
      </c>
      <c r="Q23" s="74">
        <v>55277.25</v>
      </c>
    </row>
    <row r="24" spans="1:17" ht="18" x14ac:dyDescent="0.25">
      <c r="A24" s="11">
        <v>22</v>
      </c>
      <c r="B24" s="12">
        <v>51175.55</v>
      </c>
      <c r="D24" s="11">
        <v>22</v>
      </c>
      <c r="E24" s="12">
        <v>50620.38</v>
      </c>
      <c r="G24" s="11">
        <v>22</v>
      </c>
      <c r="H24" s="74">
        <f t="shared" si="0"/>
        <v>51632.787599999996</v>
      </c>
      <c r="M24" s="11">
        <v>22</v>
      </c>
      <c r="N24" s="74">
        <f t="shared" si="1"/>
        <v>53686.027710000009</v>
      </c>
      <c r="P24" s="11">
        <v>22</v>
      </c>
      <c r="Q24" s="74">
        <v>55820.1</v>
      </c>
    </row>
    <row r="25" spans="1:17" ht="18" x14ac:dyDescent="0.25">
      <c r="A25" s="11">
        <v>23</v>
      </c>
      <c r="B25" s="12">
        <v>51737.93</v>
      </c>
      <c r="D25" s="11">
        <v>23</v>
      </c>
      <c r="E25" s="12">
        <v>51175.55</v>
      </c>
      <c r="G25" s="11">
        <v>23</v>
      </c>
      <c r="H25" s="74">
        <f t="shared" si="0"/>
        <v>52199.061000000002</v>
      </c>
      <c r="M25" s="11">
        <v>23</v>
      </c>
      <c r="N25" s="74">
        <f t="shared" si="1"/>
        <v>54214.426979999997</v>
      </c>
      <c r="P25" s="11">
        <v>23</v>
      </c>
      <c r="Q25" s="74">
        <v>56370.3</v>
      </c>
    </row>
    <row r="26" spans="1:17" ht="18" x14ac:dyDescent="0.25">
      <c r="A26" s="11">
        <v>24</v>
      </c>
      <c r="B26" s="12">
        <v>52373.440000000002</v>
      </c>
      <c r="D26" s="11">
        <v>24</v>
      </c>
      <c r="E26" s="12">
        <v>51737.93</v>
      </c>
      <c r="G26" s="11">
        <v>24</v>
      </c>
      <c r="H26" s="74">
        <f t="shared" si="0"/>
        <v>52772.688600000001</v>
      </c>
      <c r="M26" s="11">
        <v>24</v>
      </c>
      <c r="N26" s="74">
        <f t="shared" si="1"/>
        <v>54809.014049999998</v>
      </c>
      <c r="P26" s="11">
        <v>24</v>
      </c>
      <c r="Q26" s="74">
        <v>56924.7</v>
      </c>
    </row>
    <row r="27" spans="1:17" ht="18" x14ac:dyDescent="0.25">
      <c r="A27" s="11">
        <v>25</v>
      </c>
      <c r="B27" s="12">
        <v>53016.160000000003</v>
      </c>
      <c r="D27" s="11">
        <v>25</v>
      </c>
      <c r="E27" s="12">
        <v>52373.440000000002</v>
      </c>
      <c r="G27" s="11">
        <v>25</v>
      </c>
      <c r="H27" s="74">
        <f t="shared" si="0"/>
        <v>53420.908800000005</v>
      </c>
      <c r="M27" s="11">
        <v>25</v>
      </c>
      <c r="N27" s="74">
        <f t="shared" si="1"/>
        <v>55411.32303</v>
      </c>
      <c r="P27" s="11">
        <v>25</v>
      </c>
      <c r="Q27" s="74">
        <v>57549.45</v>
      </c>
    </row>
    <row r="28" spans="1:17" ht="18" x14ac:dyDescent="0.25">
      <c r="A28" s="11">
        <v>26</v>
      </c>
      <c r="B28" s="12">
        <v>53666.09</v>
      </c>
      <c r="D28" s="11">
        <v>26</v>
      </c>
      <c r="E28" s="12">
        <v>53016.160000000003</v>
      </c>
      <c r="G28" s="11">
        <v>26</v>
      </c>
      <c r="H28" s="74">
        <f t="shared" si="0"/>
        <v>54076.483200000002</v>
      </c>
      <c r="M28" s="11">
        <v>26</v>
      </c>
      <c r="N28" s="74">
        <f t="shared" si="1"/>
        <v>56091.954240000006</v>
      </c>
      <c r="P28" s="11">
        <v>26</v>
      </c>
      <c r="Q28" s="74">
        <v>58181.55</v>
      </c>
    </row>
    <row r="29" spans="1:17" ht="18" x14ac:dyDescent="0.25">
      <c r="A29" s="11">
        <v>27</v>
      </c>
      <c r="B29" s="12">
        <v>54325.29</v>
      </c>
      <c r="D29" s="11">
        <v>27</v>
      </c>
      <c r="E29" s="12">
        <v>53666.09</v>
      </c>
      <c r="G29" s="11">
        <v>27</v>
      </c>
      <c r="H29" s="74">
        <f t="shared" si="0"/>
        <v>54739.411799999994</v>
      </c>
      <c r="M29" s="11">
        <v>27</v>
      </c>
      <c r="N29" s="74">
        <f t="shared" si="1"/>
        <v>56780.307360000006</v>
      </c>
      <c r="P29" s="11">
        <v>27</v>
      </c>
      <c r="Q29" s="74">
        <v>58896.6</v>
      </c>
    </row>
    <row r="30" spans="1:17" ht="18" x14ac:dyDescent="0.25">
      <c r="A30" s="11">
        <v>28</v>
      </c>
      <c r="B30" s="12">
        <v>55110.15</v>
      </c>
      <c r="D30" s="11">
        <v>28</v>
      </c>
      <c r="E30" s="12">
        <v>54325.29</v>
      </c>
      <c r="G30" s="11">
        <v>28</v>
      </c>
      <c r="H30" s="74">
        <f t="shared" si="0"/>
        <v>55411.7958</v>
      </c>
      <c r="M30" s="11">
        <v>28</v>
      </c>
      <c r="N30" s="74">
        <f t="shared" si="1"/>
        <v>57476.382389999992</v>
      </c>
      <c r="P30" s="11">
        <v>28</v>
      </c>
      <c r="Q30" s="74">
        <v>59619</v>
      </c>
    </row>
    <row r="31" spans="1:17" ht="18" x14ac:dyDescent="0.25">
      <c r="A31" s="11">
        <v>29</v>
      </c>
      <c r="B31" s="12">
        <v>56021.7</v>
      </c>
      <c r="D31" s="11">
        <v>29</v>
      </c>
      <c r="E31" s="12">
        <v>55110.15</v>
      </c>
      <c r="G31" s="11">
        <v>29</v>
      </c>
      <c r="H31" s="74">
        <f t="shared" si="0"/>
        <v>56212.353000000003</v>
      </c>
      <c r="M31" s="11">
        <v>29</v>
      </c>
      <c r="N31" s="74">
        <f t="shared" si="1"/>
        <v>58182.385589999998</v>
      </c>
      <c r="P31" s="11">
        <v>29</v>
      </c>
      <c r="Q31" s="74">
        <v>60349.8</v>
      </c>
    </row>
    <row r="32" spans="1:17" ht="18" x14ac:dyDescent="0.25">
      <c r="A32" s="11">
        <v>30</v>
      </c>
      <c r="B32" s="12">
        <v>57059.94</v>
      </c>
      <c r="D32" s="11">
        <v>30</v>
      </c>
      <c r="E32" s="12">
        <v>56021.7</v>
      </c>
      <c r="G32" s="11">
        <v>30</v>
      </c>
      <c r="H32" s="74">
        <f t="shared" si="0"/>
        <v>57142.133999999998</v>
      </c>
      <c r="M32" s="11">
        <v>30</v>
      </c>
      <c r="N32" s="74">
        <f t="shared" si="1"/>
        <v>59022.970650000003</v>
      </c>
      <c r="P32" s="11">
        <v>30</v>
      </c>
      <c r="Q32" s="74">
        <v>61091.1</v>
      </c>
    </row>
    <row r="33" spans="1:17" ht="18" x14ac:dyDescent="0.25">
      <c r="A33" s="11">
        <v>31</v>
      </c>
      <c r="B33" s="12">
        <v>58459.71</v>
      </c>
      <c r="D33" s="11">
        <v>31</v>
      </c>
      <c r="E33" s="12">
        <v>57059.94</v>
      </c>
      <c r="G33" s="11">
        <v>31</v>
      </c>
      <c r="H33" s="74">
        <f t="shared" si="0"/>
        <v>58201.138800000001</v>
      </c>
      <c r="M33" s="11">
        <v>31</v>
      </c>
      <c r="N33" s="74">
        <f t="shared" si="1"/>
        <v>59999.240699999995</v>
      </c>
      <c r="P33" s="11">
        <v>31</v>
      </c>
      <c r="Q33" s="74">
        <v>61974.15</v>
      </c>
    </row>
    <row r="34" spans="1:17" ht="18" x14ac:dyDescent="0.25">
      <c r="A34" s="11">
        <v>32</v>
      </c>
      <c r="B34" s="12">
        <v>60150.97</v>
      </c>
      <c r="D34" s="11">
        <v>32</v>
      </c>
      <c r="E34" s="12">
        <v>58459.71</v>
      </c>
      <c r="G34" s="11">
        <v>32</v>
      </c>
      <c r="H34" s="74">
        <f t="shared" si="0"/>
        <v>59628.904199999997</v>
      </c>
      <c r="M34" s="11">
        <v>32</v>
      </c>
      <c r="N34" s="74">
        <f t="shared" si="1"/>
        <v>61111.195740000003</v>
      </c>
      <c r="P34" s="11">
        <v>32</v>
      </c>
      <c r="Q34" s="74">
        <v>62998.95</v>
      </c>
    </row>
    <row r="35" spans="1:17" ht="18" x14ac:dyDescent="0.25">
      <c r="A35" s="11">
        <v>33</v>
      </c>
      <c r="B35" s="12">
        <v>62513.79</v>
      </c>
      <c r="D35" s="11">
        <v>33</v>
      </c>
      <c r="E35" s="12">
        <v>60150.97</v>
      </c>
      <c r="G35" s="11">
        <v>33</v>
      </c>
      <c r="H35" s="74">
        <f t="shared" si="0"/>
        <v>61353.989399999999</v>
      </c>
      <c r="M35" s="11">
        <v>33</v>
      </c>
      <c r="N35" s="74">
        <f t="shared" si="1"/>
        <v>62610.349409999995</v>
      </c>
      <c r="P35" s="11">
        <v>33</v>
      </c>
      <c r="Q35" s="74">
        <v>64166.55</v>
      </c>
    </row>
    <row r="36" spans="1:17" ht="18" x14ac:dyDescent="0.25">
      <c r="A36" s="11">
        <v>34</v>
      </c>
      <c r="B36" s="12">
        <f>SUM(62317*3%)+62317</f>
        <v>64186.51</v>
      </c>
      <c r="D36" s="11">
        <v>34</v>
      </c>
      <c r="E36" s="12">
        <v>62513.79</v>
      </c>
      <c r="G36" s="11">
        <v>34</v>
      </c>
      <c r="H36" s="74">
        <f t="shared" si="0"/>
        <v>63764.065800000004</v>
      </c>
      <c r="M36" s="11">
        <v>34</v>
      </c>
      <c r="N36" s="74">
        <f t="shared" si="1"/>
        <v>64421.688869999998</v>
      </c>
      <c r="P36" s="11">
        <v>34</v>
      </c>
      <c r="Q36" s="74">
        <v>65740.5</v>
      </c>
    </row>
    <row r="37" spans="1:17" ht="18" x14ac:dyDescent="0.25">
      <c r="A37" s="13"/>
      <c r="B37" s="13"/>
      <c r="D37" s="57">
        <v>35</v>
      </c>
      <c r="E37" s="12">
        <f>SUM(62317*3%)+62317</f>
        <v>64186.51</v>
      </c>
      <c r="G37" s="57">
        <v>35</v>
      </c>
      <c r="H37" s="74">
        <f t="shared" si="0"/>
        <v>65470.2402</v>
      </c>
      <c r="M37" s="77">
        <v>35</v>
      </c>
      <c r="N37" s="74">
        <f t="shared" si="1"/>
        <v>66952.269090000002</v>
      </c>
      <c r="P37" s="77">
        <v>35</v>
      </c>
      <c r="Q37" s="74">
        <v>67643.100000000006</v>
      </c>
    </row>
    <row r="38" spans="1:17" ht="18" x14ac:dyDescent="0.25">
      <c r="A38" s="43" t="s">
        <v>8</v>
      </c>
      <c r="B38" s="44">
        <v>3400</v>
      </c>
      <c r="D38" s="43" t="s">
        <v>8</v>
      </c>
      <c r="E38" s="44">
        <v>3400</v>
      </c>
      <c r="G38" s="43" t="s">
        <v>8</v>
      </c>
      <c r="H38" s="44">
        <v>3400</v>
      </c>
      <c r="M38" s="78">
        <v>36</v>
      </c>
      <c r="N38" s="74">
        <f t="shared" si="1"/>
        <v>68743.752210000006</v>
      </c>
      <c r="P38" s="78">
        <v>36</v>
      </c>
      <c r="Q38" s="74">
        <v>70299.600000000006</v>
      </c>
    </row>
    <row r="39" spans="1:17" ht="18" x14ac:dyDescent="0.25">
      <c r="M39" s="43" t="s">
        <v>8</v>
      </c>
      <c r="N39" s="44">
        <v>3500</v>
      </c>
      <c r="P39" s="43" t="s">
        <v>8</v>
      </c>
      <c r="Q39" s="44">
        <v>3600</v>
      </c>
    </row>
  </sheetData>
  <mergeCells count="1">
    <mergeCell ref="I1:K5"/>
  </mergeCells>
  <printOptions horizontalCentered="1" verticalCentered="1"/>
  <pageMargins left="0.7" right="0.7" top="0" bottom="0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5"/>
  <sheetViews>
    <sheetView topLeftCell="Q1" workbookViewId="0">
      <selection activeCell="P1" sqref="A1:P1048576"/>
    </sheetView>
  </sheetViews>
  <sheetFormatPr defaultRowHeight="15" x14ac:dyDescent="0.2"/>
  <cols>
    <col min="1" max="1" width="12.5703125" style="24" hidden="1" customWidth="1"/>
    <col min="2" max="2" width="26" style="24" hidden="1" customWidth="1"/>
    <col min="3" max="3" width="0" style="22" hidden="1" customWidth="1"/>
    <col min="4" max="4" width="12.5703125" style="22" hidden="1" customWidth="1"/>
    <col min="5" max="5" width="26" style="22" hidden="1" customWidth="1"/>
    <col min="6" max="6" width="0" style="22" hidden="1" customWidth="1"/>
    <col min="7" max="7" width="12.5703125" style="22" hidden="1" customWidth="1"/>
    <col min="8" max="8" width="26" style="22" hidden="1" customWidth="1"/>
    <col min="9" max="9" width="2.42578125" style="22" hidden="1" customWidth="1"/>
    <col min="10" max="11" width="5.7109375" style="22" hidden="1" customWidth="1"/>
    <col min="12" max="12" width="3.85546875" style="22" hidden="1" customWidth="1"/>
    <col min="13" max="13" width="3.42578125" style="22" hidden="1" customWidth="1"/>
    <col min="14" max="14" width="12.5703125" style="22" hidden="1" customWidth="1"/>
    <col min="15" max="15" width="26" style="22" hidden="1" customWidth="1"/>
    <col min="16" max="16" width="0" style="22" hidden="1" customWidth="1"/>
    <col min="17" max="17" width="12.5703125" style="22" customWidth="1"/>
    <col min="18" max="18" width="26" style="22" customWidth="1"/>
    <col min="19" max="16384" width="9.140625" style="22"/>
  </cols>
  <sheetData>
    <row r="1" spans="1:18" ht="24.95" customHeight="1" x14ac:dyDescent="0.2">
      <c r="A1" s="137" t="s">
        <v>9</v>
      </c>
      <c r="B1" s="137"/>
      <c r="D1" s="137" t="s">
        <v>9</v>
      </c>
      <c r="E1" s="137"/>
      <c r="G1" s="137" t="s">
        <v>9</v>
      </c>
      <c r="H1" s="137"/>
      <c r="N1" s="137" t="s">
        <v>9</v>
      </c>
      <c r="O1" s="137"/>
      <c r="Q1" s="137" t="s">
        <v>9</v>
      </c>
      <c r="R1" s="137"/>
    </row>
    <row r="2" spans="1:18" ht="24.95" customHeight="1" x14ac:dyDescent="0.2">
      <c r="A2" s="138" t="s">
        <v>12</v>
      </c>
      <c r="B2" s="138"/>
      <c r="D2" s="138" t="s">
        <v>61</v>
      </c>
      <c r="E2" s="138"/>
      <c r="G2" s="138" t="s">
        <v>70</v>
      </c>
      <c r="H2" s="138"/>
      <c r="N2" s="138" t="s">
        <v>77</v>
      </c>
      <c r="O2" s="138"/>
      <c r="Q2" s="138" t="s">
        <v>101</v>
      </c>
      <c r="R2" s="138"/>
    </row>
    <row r="3" spans="1:18" ht="24.95" customHeight="1" x14ac:dyDescent="0.2">
      <c r="A3" s="31" t="s">
        <v>6</v>
      </c>
      <c r="B3" s="31" t="s">
        <v>12</v>
      </c>
      <c r="D3" s="31" t="s">
        <v>6</v>
      </c>
      <c r="E3" s="31" t="s">
        <v>61</v>
      </c>
      <c r="G3" s="31" t="s">
        <v>6</v>
      </c>
      <c r="H3" s="31" t="s">
        <v>61</v>
      </c>
      <c r="J3" s="124" t="s">
        <v>69</v>
      </c>
      <c r="K3" s="124"/>
      <c r="L3" s="124"/>
      <c r="N3" s="31" t="s">
        <v>6</v>
      </c>
      <c r="O3" s="31" t="s">
        <v>78</v>
      </c>
      <c r="Q3" s="31" t="s">
        <v>6</v>
      </c>
      <c r="R3" s="31" t="s">
        <v>100</v>
      </c>
    </row>
    <row r="4" spans="1:18" ht="24.95" customHeight="1" x14ac:dyDescent="0.2">
      <c r="A4" s="32">
        <v>0</v>
      </c>
      <c r="B4" s="1"/>
      <c r="D4" s="32">
        <v>0</v>
      </c>
      <c r="E4" s="1">
        <v>22342</v>
      </c>
      <c r="G4" s="32">
        <v>0</v>
      </c>
      <c r="H4" s="1">
        <f>SUM(E4*2%)+E4</f>
        <v>22788.84</v>
      </c>
      <c r="J4" s="127"/>
      <c r="K4" s="127"/>
      <c r="L4" s="127"/>
      <c r="N4" s="32">
        <v>0</v>
      </c>
      <c r="O4" s="1">
        <v>22789</v>
      </c>
      <c r="Q4" s="32">
        <v>0</v>
      </c>
      <c r="R4" s="1">
        <v>28080</v>
      </c>
    </row>
    <row r="5" spans="1:18" ht="24.95" customHeight="1" x14ac:dyDescent="0.2">
      <c r="A5" s="33">
        <v>1</v>
      </c>
      <c r="B5" s="1">
        <v>22887.63</v>
      </c>
      <c r="D5" s="33">
        <v>1</v>
      </c>
      <c r="E5" s="1">
        <v>22613</v>
      </c>
      <c r="G5" s="33">
        <v>1</v>
      </c>
      <c r="H5" s="1">
        <f t="shared" ref="H5:H40" si="0">SUM(E5*2%)+E5</f>
        <v>23065.26</v>
      </c>
      <c r="J5" s="127"/>
      <c r="K5" s="127"/>
      <c r="L5" s="127"/>
      <c r="N5" s="33">
        <v>1</v>
      </c>
      <c r="O5" s="1">
        <f>SUM(H4*1.05)</f>
        <v>23928.282000000003</v>
      </c>
      <c r="Q5" s="33">
        <v>1</v>
      </c>
      <c r="R5" s="1">
        <f>SUM(R4+250)</f>
        <v>28330</v>
      </c>
    </row>
    <row r="6" spans="1:18" ht="24.95" customHeight="1" x14ac:dyDescent="0.2">
      <c r="A6" s="33">
        <v>2</v>
      </c>
      <c r="B6" s="1">
        <v>23159.55</v>
      </c>
      <c r="D6" s="33">
        <v>2</v>
      </c>
      <c r="E6" s="1">
        <v>22887.63</v>
      </c>
      <c r="G6" s="33">
        <v>2</v>
      </c>
      <c r="H6" s="1">
        <f t="shared" si="0"/>
        <v>23345.382600000001</v>
      </c>
      <c r="J6" s="127"/>
      <c r="K6" s="127"/>
      <c r="L6" s="127"/>
      <c r="N6" s="33">
        <v>2</v>
      </c>
      <c r="O6" s="1">
        <f t="shared" ref="O6:O41" si="1">SUM(H5*1.05)</f>
        <v>24218.523000000001</v>
      </c>
      <c r="Q6" s="33">
        <v>2</v>
      </c>
      <c r="R6" s="1">
        <f t="shared" ref="R6:R41" si="2">SUM(R5+250)</f>
        <v>28580</v>
      </c>
    </row>
    <row r="7" spans="1:18" ht="24.95" customHeight="1" x14ac:dyDescent="0.2">
      <c r="A7" s="33">
        <v>3</v>
      </c>
      <c r="B7" s="1">
        <v>23430.44</v>
      </c>
      <c r="D7" s="33">
        <v>3</v>
      </c>
      <c r="E7" s="1">
        <v>23159.55</v>
      </c>
      <c r="G7" s="33">
        <v>3</v>
      </c>
      <c r="H7" s="1">
        <f t="shared" si="0"/>
        <v>23622.740999999998</v>
      </c>
      <c r="J7" s="127"/>
      <c r="K7" s="127"/>
      <c r="L7" s="127"/>
      <c r="N7" s="33">
        <v>3</v>
      </c>
      <c r="O7" s="1">
        <f t="shared" si="1"/>
        <v>24512.651730000001</v>
      </c>
      <c r="Q7" s="33">
        <v>3</v>
      </c>
      <c r="R7" s="1">
        <f t="shared" si="2"/>
        <v>28830</v>
      </c>
    </row>
    <row r="8" spans="1:18" ht="24.95" customHeight="1" x14ac:dyDescent="0.2">
      <c r="A8" s="33">
        <v>4</v>
      </c>
      <c r="B8" s="1">
        <v>23701.33</v>
      </c>
      <c r="D8" s="33">
        <v>4</v>
      </c>
      <c r="E8" s="1">
        <v>23430.44</v>
      </c>
      <c r="G8" s="33">
        <v>4</v>
      </c>
      <c r="H8" s="1">
        <f t="shared" si="0"/>
        <v>23899.048799999997</v>
      </c>
      <c r="J8" s="127"/>
      <c r="K8" s="127"/>
      <c r="L8" s="127"/>
      <c r="N8" s="33">
        <v>4</v>
      </c>
      <c r="O8" s="1">
        <f t="shared" si="1"/>
        <v>24803.878049999999</v>
      </c>
      <c r="Q8" s="33">
        <v>4</v>
      </c>
      <c r="R8" s="1">
        <f t="shared" si="2"/>
        <v>29080</v>
      </c>
    </row>
    <row r="9" spans="1:18" ht="24.95" customHeight="1" x14ac:dyDescent="0.2">
      <c r="A9" s="33">
        <v>5</v>
      </c>
      <c r="B9" s="1">
        <v>23949.56</v>
      </c>
      <c r="D9" s="33">
        <v>5</v>
      </c>
      <c r="E9" s="1">
        <v>23701.33</v>
      </c>
      <c r="G9" s="33">
        <v>5</v>
      </c>
      <c r="H9" s="1">
        <f t="shared" si="0"/>
        <v>24175.356600000003</v>
      </c>
      <c r="J9" s="127"/>
      <c r="K9" s="127"/>
      <c r="L9" s="127"/>
      <c r="N9" s="33">
        <v>5</v>
      </c>
      <c r="O9" s="1">
        <f t="shared" si="1"/>
        <v>25094.001239999998</v>
      </c>
      <c r="Q9" s="33">
        <v>5</v>
      </c>
      <c r="R9" s="1">
        <f t="shared" si="2"/>
        <v>29330</v>
      </c>
    </row>
    <row r="10" spans="1:18" ht="24.95" customHeight="1" x14ac:dyDescent="0.2">
      <c r="A10" s="33">
        <v>6</v>
      </c>
      <c r="B10" s="1">
        <v>24197.79</v>
      </c>
      <c r="D10" s="33">
        <v>6</v>
      </c>
      <c r="E10" s="1">
        <v>23949.56</v>
      </c>
      <c r="G10" s="33">
        <v>6</v>
      </c>
      <c r="H10" s="1">
        <f t="shared" si="0"/>
        <v>24428.551200000002</v>
      </c>
      <c r="J10" s="127"/>
      <c r="K10" s="127"/>
      <c r="L10" s="127"/>
      <c r="N10" s="33">
        <v>6</v>
      </c>
      <c r="O10" s="1">
        <f t="shared" si="1"/>
        <v>25384.124430000003</v>
      </c>
      <c r="Q10" s="33">
        <v>6</v>
      </c>
      <c r="R10" s="1">
        <f t="shared" si="2"/>
        <v>29580</v>
      </c>
    </row>
    <row r="11" spans="1:18" ht="24.95" customHeight="1" x14ac:dyDescent="0.2">
      <c r="A11" s="33">
        <v>7</v>
      </c>
      <c r="B11" s="1">
        <v>24446.02</v>
      </c>
      <c r="D11" s="33">
        <v>7</v>
      </c>
      <c r="E11" s="1">
        <v>24197.79</v>
      </c>
      <c r="G11" s="33">
        <v>7</v>
      </c>
      <c r="H11" s="1">
        <f t="shared" si="0"/>
        <v>24681.745800000001</v>
      </c>
      <c r="N11" s="33">
        <v>7</v>
      </c>
      <c r="O11" s="1">
        <f t="shared" si="1"/>
        <v>25649.978760000002</v>
      </c>
      <c r="Q11" s="33">
        <v>7</v>
      </c>
      <c r="R11" s="1">
        <f t="shared" si="2"/>
        <v>29830</v>
      </c>
    </row>
    <row r="12" spans="1:18" ht="24.95" customHeight="1" x14ac:dyDescent="0.2">
      <c r="A12" s="33">
        <v>8</v>
      </c>
      <c r="B12" s="1">
        <v>24693.22</v>
      </c>
      <c r="D12" s="33">
        <v>8</v>
      </c>
      <c r="E12" s="1">
        <v>24446.02</v>
      </c>
      <c r="G12" s="33">
        <v>8</v>
      </c>
      <c r="H12" s="1">
        <f t="shared" si="0"/>
        <v>24934.940399999999</v>
      </c>
      <c r="N12" s="33">
        <v>8</v>
      </c>
      <c r="O12" s="1">
        <f t="shared" si="1"/>
        <v>25915.83309</v>
      </c>
      <c r="Q12" s="33">
        <v>8</v>
      </c>
      <c r="R12" s="1">
        <f t="shared" si="2"/>
        <v>30080</v>
      </c>
    </row>
    <row r="13" spans="1:18" ht="24.95" customHeight="1" x14ac:dyDescent="0.2">
      <c r="A13" s="33">
        <v>9</v>
      </c>
      <c r="B13" s="1">
        <v>24941.45</v>
      </c>
      <c r="D13" s="33">
        <v>9</v>
      </c>
      <c r="E13" s="1">
        <v>24693.22</v>
      </c>
      <c r="G13" s="33">
        <v>9</v>
      </c>
      <c r="H13" s="1">
        <f t="shared" si="0"/>
        <v>25187.0844</v>
      </c>
      <c r="N13" s="33">
        <v>9</v>
      </c>
      <c r="O13" s="1">
        <f t="shared" si="1"/>
        <v>26181.687420000002</v>
      </c>
      <c r="Q13" s="33">
        <v>9</v>
      </c>
      <c r="R13" s="1">
        <f t="shared" si="2"/>
        <v>30330</v>
      </c>
    </row>
    <row r="14" spans="1:18" ht="24.95" customHeight="1" x14ac:dyDescent="0.2">
      <c r="A14" s="33">
        <v>10</v>
      </c>
      <c r="B14" s="1">
        <v>25256.63</v>
      </c>
      <c r="D14" s="33">
        <v>10</v>
      </c>
      <c r="E14" s="1">
        <v>24941.45</v>
      </c>
      <c r="G14" s="33">
        <v>10</v>
      </c>
      <c r="H14" s="1">
        <f t="shared" si="0"/>
        <v>25440.279000000002</v>
      </c>
      <c r="N14" s="33">
        <v>10</v>
      </c>
      <c r="O14" s="1">
        <f t="shared" si="1"/>
        <v>26446.438620000001</v>
      </c>
      <c r="Q14" s="33">
        <v>10</v>
      </c>
      <c r="R14" s="1">
        <f t="shared" si="2"/>
        <v>30580</v>
      </c>
    </row>
    <row r="15" spans="1:18" ht="24.95" customHeight="1" x14ac:dyDescent="0.2">
      <c r="A15" s="33">
        <v>11</v>
      </c>
      <c r="B15" s="1">
        <v>25570.78</v>
      </c>
      <c r="D15" s="33">
        <v>11</v>
      </c>
      <c r="E15" s="1">
        <v>25256.63</v>
      </c>
      <c r="G15" s="33">
        <v>11</v>
      </c>
      <c r="H15" s="1">
        <f t="shared" si="0"/>
        <v>25761.762600000002</v>
      </c>
      <c r="N15" s="33">
        <v>11</v>
      </c>
      <c r="O15" s="1">
        <f t="shared" si="1"/>
        <v>26712.292950000003</v>
      </c>
      <c r="Q15" s="33">
        <v>11</v>
      </c>
      <c r="R15" s="1">
        <f t="shared" si="2"/>
        <v>30830</v>
      </c>
    </row>
    <row r="16" spans="1:18" ht="24.95" customHeight="1" x14ac:dyDescent="0.2">
      <c r="A16" s="33">
        <v>12</v>
      </c>
      <c r="B16" s="1">
        <v>25885.96</v>
      </c>
      <c r="D16" s="33">
        <v>12</v>
      </c>
      <c r="E16" s="1">
        <v>25570.78</v>
      </c>
      <c r="G16" s="33">
        <v>12</v>
      </c>
      <c r="H16" s="1">
        <f t="shared" si="0"/>
        <v>26082.195599999999</v>
      </c>
      <c r="N16" s="33">
        <v>12</v>
      </c>
      <c r="O16" s="1">
        <f t="shared" si="1"/>
        <v>27049.850730000002</v>
      </c>
      <c r="Q16" s="33">
        <v>12</v>
      </c>
      <c r="R16" s="1">
        <f t="shared" si="2"/>
        <v>31080</v>
      </c>
    </row>
    <row r="17" spans="1:18" ht="24.95" customHeight="1" x14ac:dyDescent="0.2">
      <c r="A17" s="33">
        <v>13</v>
      </c>
      <c r="B17" s="1">
        <v>26201.14</v>
      </c>
      <c r="D17" s="33">
        <v>13</v>
      </c>
      <c r="E17" s="1">
        <v>25885.96</v>
      </c>
      <c r="G17" s="33">
        <v>13</v>
      </c>
      <c r="H17" s="1">
        <f t="shared" si="0"/>
        <v>26403.679199999999</v>
      </c>
      <c r="N17" s="33">
        <v>13</v>
      </c>
      <c r="O17" s="1">
        <f t="shared" si="1"/>
        <v>27386.305380000002</v>
      </c>
      <c r="Q17" s="33">
        <v>13</v>
      </c>
      <c r="R17" s="1">
        <f t="shared" si="2"/>
        <v>31330</v>
      </c>
    </row>
    <row r="18" spans="1:18" ht="24.95" customHeight="1" x14ac:dyDescent="0.2">
      <c r="A18" s="33">
        <v>14</v>
      </c>
      <c r="B18" s="1">
        <v>26516.32</v>
      </c>
      <c r="D18" s="33">
        <v>14</v>
      </c>
      <c r="E18" s="1">
        <v>26201.14</v>
      </c>
      <c r="G18" s="33">
        <v>14</v>
      </c>
      <c r="H18" s="1">
        <f t="shared" si="0"/>
        <v>26725.162799999998</v>
      </c>
      <c r="N18" s="33">
        <v>14</v>
      </c>
      <c r="O18" s="1">
        <f t="shared" si="1"/>
        <v>27723.863160000001</v>
      </c>
      <c r="Q18" s="33">
        <v>14</v>
      </c>
      <c r="R18" s="1">
        <f t="shared" si="2"/>
        <v>31580</v>
      </c>
    </row>
    <row r="19" spans="1:18" ht="24.95" customHeight="1" x14ac:dyDescent="0.2">
      <c r="A19" s="33">
        <v>15</v>
      </c>
      <c r="B19" s="1">
        <v>26830.47</v>
      </c>
      <c r="D19" s="33">
        <v>15</v>
      </c>
      <c r="E19" s="1">
        <v>26516.32</v>
      </c>
      <c r="G19" s="33">
        <v>15</v>
      </c>
      <c r="H19" s="1">
        <f t="shared" si="0"/>
        <v>27046.646400000001</v>
      </c>
      <c r="N19" s="33">
        <v>15</v>
      </c>
      <c r="O19" s="1">
        <f t="shared" si="1"/>
        <v>28061.42094</v>
      </c>
      <c r="Q19" s="33">
        <v>15</v>
      </c>
      <c r="R19" s="1">
        <f t="shared" si="2"/>
        <v>31830</v>
      </c>
    </row>
    <row r="20" spans="1:18" ht="24.95" customHeight="1" x14ac:dyDescent="0.2">
      <c r="A20" s="33">
        <v>16</v>
      </c>
      <c r="B20" s="1">
        <v>27145.65</v>
      </c>
      <c r="D20" s="33">
        <v>16</v>
      </c>
      <c r="E20" s="1">
        <v>26830.47</v>
      </c>
      <c r="G20" s="33">
        <v>16</v>
      </c>
      <c r="H20" s="1">
        <f t="shared" si="0"/>
        <v>27367.079400000002</v>
      </c>
      <c r="N20" s="33">
        <v>16</v>
      </c>
      <c r="O20" s="1">
        <f t="shared" si="1"/>
        <v>28398.978720000003</v>
      </c>
      <c r="Q20" s="33">
        <v>16</v>
      </c>
      <c r="R20" s="1">
        <f t="shared" si="2"/>
        <v>32080</v>
      </c>
    </row>
    <row r="21" spans="1:18" ht="24.95" customHeight="1" x14ac:dyDescent="0.2">
      <c r="A21" s="33">
        <v>17</v>
      </c>
      <c r="B21" s="1">
        <v>27703.91</v>
      </c>
      <c r="D21" s="33">
        <v>17</v>
      </c>
      <c r="E21" s="1">
        <v>27145.65</v>
      </c>
      <c r="G21" s="33">
        <v>17</v>
      </c>
      <c r="H21" s="1">
        <f t="shared" si="0"/>
        <v>27688.563000000002</v>
      </c>
      <c r="N21" s="33">
        <v>17</v>
      </c>
      <c r="O21" s="1">
        <f t="shared" si="1"/>
        <v>28735.433370000002</v>
      </c>
      <c r="Q21" s="33">
        <v>17</v>
      </c>
      <c r="R21" s="1">
        <f t="shared" si="2"/>
        <v>32330</v>
      </c>
    </row>
    <row r="22" spans="1:18" ht="24.95" customHeight="1" x14ac:dyDescent="0.2">
      <c r="A22" s="33">
        <v>18</v>
      </c>
      <c r="B22" s="1">
        <v>28263.200000000001</v>
      </c>
      <c r="D22" s="33">
        <v>18</v>
      </c>
      <c r="E22" s="1">
        <v>27703.91</v>
      </c>
      <c r="G22" s="33">
        <v>18</v>
      </c>
      <c r="H22" s="1">
        <f t="shared" si="0"/>
        <v>28257.9882</v>
      </c>
      <c r="N22" s="33">
        <v>18</v>
      </c>
      <c r="O22" s="1">
        <f t="shared" si="1"/>
        <v>29072.991150000002</v>
      </c>
      <c r="Q22" s="33">
        <v>18</v>
      </c>
      <c r="R22" s="1">
        <f t="shared" si="2"/>
        <v>32580</v>
      </c>
    </row>
    <row r="23" spans="1:18" ht="24.95" customHeight="1" x14ac:dyDescent="0.2">
      <c r="A23" s="33">
        <v>19</v>
      </c>
      <c r="B23" s="1">
        <v>28822.49</v>
      </c>
      <c r="D23" s="33">
        <v>19</v>
      </c>
      <c r="E23" s="1">
        <v>28263.200000000001</v>
      </c>
      <c r="G23" s="33">
        <v>19</v>
      </c>
      <c r="H23" s="1">
        <f t="shared" si="0"/>
        <v>28828.464</v>
      </c>
      <c r="N23" s="33">
        <v>19</v>
      </c>
      <c r="O23" s="1">
        <f t="shared" si="1"/>
        <v>29670.887610000002</v>
      </c>
      <c r="Q23" s="33">
        <v>19</v>
      </c>
      <c r="R23" s="1">
        <f t="shared" si="2"/>
        <v>32830</v>
      </c>
    </row>
    <row r="24" spans="1:18" ht="24.95" customHeight="1" x14ac:dyDescent="0.2">
      <c r="A24" s="33">
        <v>20</v>
      </c>
      <c r="B24" s="1">
        <v>29380.75</v>
      </c>
      <c r="D24" s="33">
        <v>20</v>
      </c>
      <c r="E24" s="1">
        <v>28822.49</v>
      </c>
      <c r="G24" s="33">
        <v>20</v>
      </c>
      <c r="H24" s="1">
        <f t="shared" si="0"/>
        <v>29398.9398</v>
      </c>
      <c r="N24" s="33">
        <v>20</v>
      </c>
      <c r="O24" s="1">
        <f t="shared" si="1"/>
        <v>30269.887200000001</v>
      </c>
      <c r="Q24" s="33">
        <v>20</v>
      </c>
      <c r="R24" s="1">
        <f t="shared" si="2"/>
        <v>33080</v>
      </c>
    </row>
    <row r="25" spans="1:18" ht="24.95" customHeight="1" x14ac:dyDescent="0.2">
      <c r="A25" s="33">
        <v>21</v>
      </c>
      <c r="B25" s="1">
        <v>29594.99</v>
      </c>
      <c r="D25" s="33">
        <v>21</v>
      </c>
      <c r="E25" s="1">
        <v>29380.75</v>
      </c>
      <c r="G25" s="33">
        <v>21</v>
      </c>
      <c r="H25" s="1">
        <f t="shared" si="0"/>
        <v>29968.365000000002</v>
      </c>
      <c r="N25" s="33">
        <v>21</v>
      </c>
      <c r="O25" s="1">
        <f t="shared" si="1"/>
        <v>30868.88679</v>
      </c>
      <c r="Q25" s="33">
        <v>21</v>
      </c>
      <c r="R25" s="1">
        <f t="shared" si="2"/>
        <v>33330</v>
      </c>
    </row>
    <row r="26" spans="1:18" ht="24.95" customHeight="1" x14ac:dyDescent="0.2">
      <c r="A26" s="33">
        <v>22</v>
      </c>
      <c r="B26" s="1">
        <v>29810.26</v>
      </c>
      <c r="D26" s="33">
        <v>22</v>
      </c>
      <c r="E26" s="1">
        <v>29594.99</v>
      </c>
      <c r="G26" s="33">
        <v>22</v>
      </c>
      <c r="H26" s="1">
        <f t="shared" si="0"/>
        <v>30186.889800000001</v>
      </c>
      <c r="N26" s="33">
        <v>22</v>
      </c>
      <c r="O26" s="1">
        <f t="shared" si="1"/>
        <v>31466.783250000004</v>
      </c>
      <c r="Q26" s="33">
        <v>22</v>
      </c>
      <c r="R26" s="1">
        <f t="shared" si="2"/>
        <v>33580</v>
      </c>
    </row>
    <row r="27" spans="1:18" ht="24.95" customHeight="1" x14ac:dyDescent="0.2">
      <c r="A27" s="33">
        <v>23</v>
      </c>
      <c r="B27" s="1">
        <v>30024.5</v>
      </c>
      <c r="D27" s="33">
        <v>23</v>
      </c>
      <c r="E27" s="1">
        <v>29810.26</v>
      </c>
      <c r="G27" s="33">
        <v>23</v>
      </c>
      <c r="H27" s="1">
        <f t="shared" si="0"/>
        <v>30406.465199999999</v>
      </c>
      <c r="N27" s="33">
        <v>23</v>
      </c>
      <c r="O27" s="1">
        <f t="shared" si="1"/>
        <v>31696.234290000004</v>
      </c>
      <c r="Q27" s="33">
        <v>23</v>
      </c>
      <c r="R27" s="1">
        <f t="shared" si="2"/>
        <v>33830</v>
      </c>
    </row>
    <row r="28" spans="1:18" ht="24.95" customHeight="1" x14ac:dyDescent="0.2">
      <c r="A28" s="33">
        <v>24</v>
      </c>
      <c r="B28" s="1">
        <v>30238.74</v>
      </c>
      <c r="D28" s="33">
        <v>24</v>
      </c>
      <c r="E28" s="1">
        <v>30024.5</v>
      </c>
      <c r="G28" s="33">
        <v>24</v>
      </c>
      <c r="H28" s="1">
        <f t="shared" si="0"/>
        <v>30624.99</v>
      </c>
      <c r="N28" s="33">
        <v>24</v>
      </c>
      <c r="O28" s="1">
        <f t="shared" si="1"/>
        <v>31926.78846</v>
      </c>
      <c r="Q28" s="33">
        <v>24</v>
      </c>
      <c r="R28" s="1">
        <f t="shared" si="2"/>
        <v>34080</v>
      </c>
    </row>
    <row r="29" spans="1:18" ht="24.95" customHeight="1" x14ac:dyDescent="0.2">
      <c r="A29" s="33">
        <v>25</v>
      </c>
      <c r="B29" s="1">
        <v>30452.98</v>
      </c>
      <c r="D29" s="33">
        <v>25</v>
      </c>
      <c r="E29" s="1">
        <v>30238.74</v>
      </c>
      <c r="G29" s="33">
        <v>25</v>
      </c>
      <c r="H29" s="1">
        <f t="shared" si="0"/>
        <v>30843.514800000001</v>
      </c>
      <c r="N29" s="33">
        <v>25</v>
      </c>
      <c r="O29" s="1">
        <f t="shared" si="1"/>
        <v>32156.239500000003</v>
      </c>
      <c r="Q29" s="33">
        <v>25</v>
      </c>
      <c r="R29" s="1">
        <f t="shared" si="2"/>
        <v>34330</v>
      </c>
    </row>
    <row r="30" spans="1:18" ht="24.95" customHeight="1" x14ac:dyDescent="0.2">
      <c r="A30" s="33">
        <v>26</v>
      </c>
      <c r="B30" s="1">
        <v>30668.25</v>
      </c>
      <c r="D30" s="33">
        <v>26</v>
      </c>
      <c r="E30" s="1">
        <v>30452.98</v>
      </c>
      <c r="G30" s="33">
        <v>26</v>
      </c>
      <c r="H30" s="1">
        <f t="shared" si="0"/>
        <v>31062.0396</v>
      </c>
      <c r="N30" s="33">
        <v>26</v>
      </c>
      <c r="O30" s="1">
        <f t="shared" si="1"/>
        <v>32385.690540000003</v>
      </c>
      <c r="Q30" s="33">
        <v>26</v>
      </c>
      <c r="R30" s="1">
        <f t="shared" si="2"/>
        <v>34580</v>
      </c>
    </row>
    <row r="31" spans="1:18" ht="24.95" customHeight="1" x14ac:dyDescent="0.2">
      <c r="A31" s="33">
        <v>27</v>
      </c>
      <c r="B31" s="1">
        <v>30882.49</v>
      </c>
      <c r="D31" s="33">
        <v>27</v>
      </c>
      <c r="E31" s="1">
        <v>30668.25</v>
      </c>
      <c r="G31" s="33">
        <v>27</v>
      </c>
      <c r="H31" s="1">
        <f t="shared" si="0"/>
        <v>31281.615000000002</v>
      </c>
      <c r="N31" s="33">
        <v>27</v>
      </c>
      <c r="O31" s="1">
        <f t="shared" si="1"/>
        <v>32615.141580000003</v>
      </c>
      <c r="Q31" s="33">
        <v>27</v>
      </c>
      <c r="R31" s="1">
        <f t="shared" si="2"/>
        <v>34830</v>
      </c>
    </row>
    <row r="32" spans="1:18" ht="24.95" customHeight="1" x14ac:dyDescent="0.2">
      <c r="A32" s="33">
        <v>28</v>
      </c>
      <c r="B32" s="1">
        <v>31096.73</v>
      </c>
      <c r="D32" s="33">
        <v>28</v>
      </c>
      <c r="E32" s="1">
        <v>30882.49</v>
      </c>
      <c r="G32" s="33">
        <v>28</v>
      </c>
      <c r="H32" s="1">
        <f t="shared" si="0"/>
        <v>31500.139800000001</v>
      </c>
      <c r="N32" s="33">
        <v>28</v>
      </c>
      <c r="O32" s="1">
        <f t="shared" si="1"/>
        <v>32845.695750000006</v>
      </c>
      <c r="Q32" s="33">
        <v>28</v>
      </c>
      <c r="R32" s="1">
        <f t="shared" si="2"/>
        <v>35080</v>
      </c>
    </row>
    <row r="33" spans="1:18" ht="24.95" customHeight="1" x14ac:dyDescent="0.2">
      <c r="A33" s="33">
        <v>29</v>
      </c>
      <c r="B33" s="1">
        <v>31310.97</v>
      </c>
      <c r="D33" s="33">
        <v>29</v>
      </c>
      <c r="E33" s="1">
        <v>31096.73</v>
      </c>
      <c r="G33" s="33">
        <v>29</v>
      </c>
      <c r="H33" s="1">
        <f t="shared" si="0"/>
        <v>31718.6646</v>
      </c>
      <c r="N33" s="33">
        <v>29</v>
      </c>
      <c r="O33" s="1">
        <f t="shared" si="1"/>
        <v>33075.146789999999</v>
      </c>
      <c r="Q33" s="33">
        <v>29</v>
      </c>
      <c r="R33" s="1">
        <f t="shared" si="2"/>
        <v>35330</v>
      </c>
    </row>
    <row r="34" spans="1:18" ht="24.95" customHeight="1" x14ac:dyDescent="0.2">
      <c r="A34" s="33">
        <v>30</v>
      </c>
      <c r="B34" s="1">
        <v>31526.240000000002</v>
      </c>
      <c r="D34" s="33">
        <v>30</v>
      </c>
      <c r="E34" s="1">
        <v>31310.97</v>
      </c>
      <c r="G34" s="33">
        <v>30</v>
      </c>
      <c r="H34" s="1">
        <f t="shared" si="0"/>
        <v>31937.189400000003</v>
      </c>
      <c r="N34" s="33">
        <v>30</v>
      </c>
      <c r="O34" s="1">
        <f t="shared" si="1"/>
        <v>33304.597829999999</v>
      </c>
      <c r="Q34" s="33">
        <v>30</v>
      </c>
      <c r="R34" s="1">
        <f t="shared" si="2"/>
        <v>35580</v>
      </c>
    </row>
    <row r="35" spans="1:18" ht="24.95" customHeight="1" x14ac:dyDescent="0.2">
      <c r="A35" s="33">
        <v>31</v>
      </c>
      <c r="B35" s="1">
        <v>31740.48</v>
      </c>
      <c r="D35" s="33">
        <v>31</v>
      </c>
      <c r="E35" s="1">
        <v>31526.240000000002</v>
      </c>
      <c r="G35" s="33">
        <v>31</v>
      </c>
      <c r="H35" s="1">
        <f t="shared" si="0"/>
        <v>32156.764800000001</v>
      </c>
      <c r="N35" s="33">
        <v>31</v>
      </c>
      <c r="O35" s="1">
        <f t="shared" si="1"/>
        <v>33534.048870000006</v>
      </c>
      <c r="Q35" s="33">
        <v>31</v>
      </c>
      <c r="R35" s="1">
        <f t="shared" si="2"/>
        <v>35830</v>
      </c>
    </row>
    <row r="36" spans="1:18" ht="24.95" customHeight="1" x14ac:dyDescent="0.2">
      <c r="A36" s="33">
        <v>32</v>
      </c>
      <c r="B36" s="1">
        <v>31954.720000000001</v>
      </c>
      <c r="D36" s="33">
        <v>32</v>
      </c>
      <c r="E36" s="1">
        <v>31740.48</v>
      </c>
      <c r="G36" s="33">
        <v>32</v>
      </c>
      <c r="H36" s="1">
        <f t="shared" si="0"/>
        <v>32375.2896</v>
      </c>
      <c r="N36" s="33">
        <v>32</v>
      </c>
      <c r="O36" s="1">
        <f t="shared" si="1"/>
        <v>33764.603040000002</v>
      </c>
      <c r="Q36" s="33">
        <v>32</v>
      </c>
      <c r="R36" s="1">
        <f t="shared" si="2"/>
        <v>36080</v>
      </c>
    </row>
    <row r="37" spans="1:18" ht="24.95" customHeight="1" x14ac:dyDescent="0.2">
      <c r="A37" s="33">
        <v>33</v>
      </c>
      <c r="B37" s="1">
        <v>32168.959999999999</v>
      </c>
      <c r="D37" s="33">
        <v>33</v>
      </c>
      <c r="E37" s="1">
        <v>31954.720000000001</v>
      </c>
      <c r="G37" s="33">
        <v>33</v>
      </c>
      <c r="H37" s="1">
        <f t="shared" si="0"/>
        <v>32593.814400000003</v>
      </c>
      <c r="N37" s="33">
        <v>33</v>
      </c>
      <c r="O37" s="1">
        <f t="shared" si="1"/>
        <v>33994.054080000002</v>
      </c>
      <c r="Q37" s="33">
        <v>33</v>
      </c>
      <c r="R37" s="1">
        <f t="shared" si="2"/>
        <v>36330</v>
      </c>
    </row>
    <row r="38" spans="1:18" ht="24.95" customHeight="1" x14ac:dyDescent="0.2">
      <c r="A38" s="33">
        <v>34</v>
      </c>
      <c r="B38" s="1">
        <v>32384.23</v>
      </c>
      <c r="D38" s="33">
        <v>34</v>
      </c>
      <c r="E38" s="1">
        <v>32168.959999999999</v>
      </c>
      <c r="G38" s="33">
        <v>34</v>
      </c>
      <c r="H38" s="1">
        <f t="shared" si="0"/>
        <v>32812.339200000002</v>
      </c>
      <c r="N38" s="33">
        <v>34</v>
      </c>
      <c r="O38" s="1">
        <f t="shared" si="1"/>
        <v>34223.505120000002</v>
      </c>
      <c r="Q38" s="33">
        <v>34</v>
      </c>
      <c r="R38" s="1">
        <f t="shared" si="2"/>
        <v>36580</v>
      </c>
    </row>
    <row r="39" spans="1:18" ht="24.95" customHeight="1" x14ac:dyDescent="0.2">
      <c r="A39" s="33">
        <v>35</v>
      </c>
      <c r="B39" s="1">
        <v>32598.47</v>
      </c>
      <c r="D39" s="33">
        <v>35</v>
      </c>
      <c r="E39" s="1">
        <v>32384.23</v>
      </c>
      <c r="G39" s="33">
        <v>35</v>
      </c>
      <c r="H39" s="1">
        <f t="shared" si="0"/>
        <v>33031.914599999996</v>
      </c>
      <c r="N39" s="33">
        <v>35</v>
      </c>
      <c r="O39" s="1">
        <f t="shared" si="1"/>
        <v>34452.956160000002</v>
      </c>
      <c r="Q39" s="33">
        <v>35</v>
      </c>
      <c r="R39" s="1">
        <f t="shared" si="2"/>
        <v>36830</v>
      </c>
    </row>
    <row r="40" spans="1:18" ht="24.95" customHeight="1" x14ac:dyDescent="0.2">
      <c r="D40" s="70">
        <v>36</v>
      </c>
      <c r="E40" s="1">
        <v>32598.47</v>
      </c>
      <c r="G40" s="70">
        <v>36</v>
      </c>
      <c r="H40" s="1">
        <f t="shared" si="0"/>
        <v>33250.439400000003</v>
      </c>
      <c r="N40" s="33">
        <v>36</v>
      </c>
      <c r="O40" s="1">
        <f t="shared" si="1"/>
        <v>34683.510329999997</v>
      </c>
      <c r="Q40" s="33">
        <v>36</v>
      </c>
      <c r="R40" s="1">
        <f t="shared" si="2"/>
        <v>37080</v>
      </c>
    </row>
    <row r="41" spans="1:18" ht="24.95" customHeight="1" x14ac:dyDescent="0.2">
      <c r="N41" s="70">
        <v>37</v>
      </c>
      <c r="O41" s="1">
        <f t="shared" si="1"/>
        <v>34912.961370000005</v>
      </c>
      <c r="Q41" s="70">
        <v>37</v>
      </c>
      <c r="R41" s="1">
        <f t="shared" si="2"/>
        <v>37330</v>
      </c>
    </row>
    <row r="42" spans="1:18" ht="24.95" customHeight="1" x14ac:dyDescent="0.2">
      <c r="N42" s="103">
        <f>SUM(O13/2)</f>
        <v>13090.843710000001</v>
      </c>
      <c r="O42" s="104" t="s">
        <v>94</v>
      </c>
    </row>
    <row r="43" spans="1:18" ht="24.95" customHeight="1" x14ac:dyDescent="0.2"/>
    <row r="44" spans="1:18" ht="24.95" customHeight="1" x14ac:dyDescent="0.2"/>
    <row r="45" spans="1:18" ht="24.95" customHeight="1" x14ac:dyDescent="0.2"/>
  </sheetData>
  <mergeCells count="11">
    <mergeCell ref="A1:B1"/>
    <mergeCell ref="A2:B2"/>
    <mergeCell ref="D1:E1"/>
    <mergeCell ref="D2:E2"/>
    <mergeCell ref="G1:H1"/>
    <mergeCell ref="G2:H2"/>
    <mergeCell ref="Q1:R1"/>
    <mergeCell ref="Q2:R2"/>
    <mergeCell ref="J3:L10"/>
    <mergeCell ref="N1:O1"/>
    <mergeCell ref="N2:O2"/>
  </mergeCells>
  <printOptions horizontalCentered="1"/>
  <pageMargins left="1.2" right="0.7" top="0.25" bottom="0" header="0.3" footer="0.3"/>
  <pageSetup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48"/>
  <sheetViews>
    <sheetView topLeftCell="R1" workbookViewId="0">
      <selection activeCell="X10" sqref="X10"/>
    </sheetView>
  </sheetViews>
  <sheetFormatPr defaultRowHeight="12.75" x14ac:dyDescent="0.2"/>
  <cols>
    <col min="1" max="1" width="15.42578125" hidden="1" customWidth="1"/>
    <col min="2" max="2" width="21.140625" hidden="1" customWidth="1"/>
    <col min="3" max="3" width="0" hidden="1" customWidth="1"/>
    <col min="4" max="4" width="15.42578125" hidden="1" customWidth="1"/>
    <col min="5" max="5" width="21.140625" hidden="1" customWidth="1"/>
    <col min="6" max="6" width="0" hidden="1" customWidth="1"/>
    <col min="7" max="7" width="15.42578125" hidden="1" customWidth="1"/>
    <col min="8" max="8" width="21.140625" hidden="1" customWidth="1"/>
    <col min="9" max="9" width="3.42578125" hidden="1" customWidth="1"/>
    <col min="10" max="12" width="0" hidden="1" customWidth="1"/>
    <col min="13" max="13" width="4.140625" hidden="1" customWidth="1"/>
    <col min="14" max="14" width="15.42578125" hidden="1" customWidth="1"/>
    <col min="15" max="15" width="21.140625" hidden="1" customWidth="1"/>
    <col min="16" max="17" width="0" hidden="1" customWidth="1"/>
    <col min="18" max="18" width="15.42578125" customWidth="1"/>
    <col min="19" max="19" width="21.140625" customWidth="1"/>
  </cols>
  <sheetData>
    <row r="1" spans="1:19" ht="15" customHeight="1" x14ac:dyDescent="0.2">
      <c r="A1" s="139" t="s">
        <v>10</v>
      </c>
      <c r="B1" s="139"/>
      <c r="D1" s="139" t="s">
        <v>10</v>
      </c>
      <c r="E1" s="139"/>
      <c r="G1" s="139" t="s">
        <v>10</v>
      </c>
      <c r="H1" s="139"/>
      <c r="N1" s="139" t="s">
        <v>10</v>
      </c>
      <c r="O1" s="139"/>
      <c r="R1" s="139" t="s">
        <v>10</v>
      </c>
      <c r="S1" s="139"/>
    </row>
    <row r="2" spans="1:19" ht="15" customHeight="1" x14ac:dyDescent="0.2">
      <c r="A2" s="140" t="s">
        <v>12</v>
      </c>
      <c r="B2" s="140"/>
      <c r="D2" s="140" t="s">
        <v>61</v>
      </c>
      <c r="E2" s="140"/>
      <c r="G2" s="140" t="s">
        <v>70</v>
      </c>
      <c r="H2" s="140"/>
      <c r="N2" s="140" t="s">
        <v>77</v>
      </c>
      <c r="O2" s="140"/>
      <c r="R2" s="140" t="s">
        <v>114</v>
      </c>
      <c r="S2" s="140"/>
    </row>
    <row r="3" spans="1:19" ht="32.25" customHeight="1" x14ac:dyDescent="0.2">
      <c r="A3" s="17" t="s">
        <v>11</v>
      </c>
      <c r="B3" s="17" t="s">
        <v>12</v>
      </c>
      <c r="D3" s="17" t="s">
        <v>11</v>
      </c>
      <c r="E3" s="17" t="s">
        <v>61</v>
      </c>
      <c r="G3" s="17" t="s">
        <v>11</v>
      </c>
      <c r="H3" s="17" t="s">
        <v>61</v>
      </c>
      <c r="J3" s="124" t="s">
        <v>69</v>
      </c>
      <c r="K3" s="124"/>
      <c r="L3" s="124"/>
      <c r="N3" s="17" t="s">
        <v>11</v>
      </c>
      <c r="O3" s="17" t="s">
        <v>61</v>
      </c>
      <c r="R3" s="17" t="s">
        <v>11</v>
      </c>
      <c r="S3" s="17" t="s">
        <v>100</v>
      </c>
    </row>
    <row r="4" spans="1:19" ht="24.95" customHeight="1" x14ac:dyDescent="0.2">
      <c r="A4" s="2">
        <v>0</v>
      </c>
      <c r="B4" s="1"/>
      <c r="C4" s="23"/>
      <c r="D4" s="2">
        <v>0</v>
      </c>
      <c r="E4" s="1"/>
      <c r="G4" s="2">
        <v>0</v>
      </c>
      <c r="H4" s="1"/>
      <c r="J4" s="127"/>
      <c r="K4" s="127"/>
      <c r="L4" s="127"/>
      <c r="N4" s="2">
        <v>0</v>
      </c>
      <c r="O4" s="1"/>
      <c r="R4" s="2">
        <v>0</v>
      </c>
      <c r="S4" s="1">
        <v>31675</v>
      </c>
    </row>
    <row r="5" spans="1:19" ht="24.95" customHeight="1" x14ac:dyDescent="0.2">
      <c r="A5" s="2">
        <v>1</v>
      </c>
      <c r="B5" s="1">
        <v>29991.54</v>
      </c>
      <c r="D5" s="2">
        <v>1</v>
      </c>
      <c r="E5" s="59"/>
      <c r="G5" s="2">
        <v>1</v>
      </c>
      <c r="H5" s="59"/>
      <c r="J5" s="127"/>
      <c r="K5" s="127"/>
      <c r="L5" s="127"/>
      <c r="N5" s="2">
        <v>1</v>
      </c>
      <c r="O5" s="59"/>
      <c r="R5" s="2">
        <v>1</v>
      </c>
      <c r="S5" s="1">
        <v>31970</v>
      </c>
    </row>
    <row r="6" spans="1:19" ht="24.95" customHeight="1" x14ac:dyDescent="0.2">
      <c r="A6" s="2">
        <v>2</v>
      </c>
      <c r="B6" s="1">
        <v>30758.89</v>
      </c>
      <c r="D6" s="2">
        <v>2</v>
      </c>
      <c r="E6" s="1">
        <v>29991.54</v>
      </c>
      <c r="G6" s="2">
        <v>2</v>
      </c>
      <c r="H6" s="1">
        <f>SUM(E6*2%)+E6</f>
        <v>30591.370800000001</v>
      </c>
      <c r="J6" s="127"/>
      <c r="K6" s="127"/>
      <c r="L6" s="127"/>
      <c r="N6" s="2">
        <v>2</v>
      </c>
      <c r="O6" s="1"/>
      <c r="R6" s="2">
        <v>2</v>
      </c>
      <c r="S6" s="1">
        <v>32320</v>
      </c>
    </row>
    <row r="7" spans="1:19" ht="24.95" customHeight="1" x14ac:dyDescent="0.2">
      <c r="A7" s="2">
        <v>3</v>
      </c>
      <c r="B7" s="1">
        <v>31526.240000000002</v>
      </c>
      <c r="D7" s="2">
        <v>3</v>
      </c>
      <c r="E7" s="1">
        <v>30758.89</v>
      </c>
      <c r="G7" s="2">
        <v>3</v>
      </c>
      <c r="H7" s="1">
        <f t="shared" ref="H7:H46" si="0">SUM(E7*2%)+E7</f>
        <v>31374.067800000001</v>
      </c>
      <c r="J7" s="127"/>
      <c r="K7" s="127"/>
      <c r="L7" s="127"/>
      <c r="N7" s="2">
        <v>3</v>
      </c>
      <c r="O7" s="1">
        <f>SUM(H6*1.05)</f>
        <v>32120.939340000001</v>
      </c>
      <c r="R7" s="2">
        <v>3</v>
      </c>
      <c r="S7" s="1">
        <v>32905</v>
      </c>
    </row>
    <row r="8" spans="1:19" ht="24.95" customHeight="1" x14ac:dyDescent="0.2">
      <c r="A8" s="2">
        <v>4</v>
      </c>
      <c r="B8" s="1">
        <v>32293.59</v>
      </c>
      <c r="D8" s="2">
        <v>4</v>
      </c>
      <c r="E8" s="1">
        <v>31526.240000000002</v>
      </c>
      <c r="G8" s="2">
        <v>4</v>
      </c>
      <c r="H8" s="1">
        <f t="shared" si="0"/>
        <v>32156.764800000001</v>
      </c>
      <c r="J8" s="127"/>
      <c r="K8" s="127"/>
      <c r="L8" s="127"/>
      <c r="N8" s="2">
        <v>4</v>
      </c>
      <c r="O8" s="1">
        <f t="shared" ref="O8:O47" si="1">SUM(H7*1.05)</f>
        <v>32942.771189999999</v>
      </c>
      <c r="R8" s="2">
        <v>4</v>
      </c>
      <c r="S8" s="1">
        <f>SUM(O7*1.05)</f>
        <v>33726.986306999999</v>
      </c>
    </row>
    <row r="9" spans="1:19" ht="24.95" customHeight="1" x14ac:dyDescent="0.2">
      <c r="A9" s="2">
        <v>5</v>
      </c>
      <c r="B9" s="1">
        <v>33059.910000000003</v>
      </c>
      <c r="D9" s="2">
        <v>5</v>
      </c>
      <c r="E9" s="1">
        <v>32293.59</v>
      </c>
      <c r="G9" s="2">
        <v>5</v>
      </c>
      <c r="H9" s="1">
        <f t="shared" si="0"/>
        <v>32939.461799999997</v>
      </c>
      <c r="J9" s="127"/>
      <c r="K9" s="127"/>
      <c r="L9" s="127"/>
      <c r="N9" s="2">
        <v>5</v>
      </c>
      <c r="O9" s="1">
        <f t="shared" si="1"/>
        <v>33764.603040000002</v>
      </c>
      <c r="R9" s="2">
        <v>5</v>
      </c>
      <c r="S9" s="1">
        <f t="shared" ref="S9:S48" si="2">SUM(O8*1.05)</f>
        <v>34589.909749500002</v>
      </c>
    </row>
    <row r="10" spans="1:19" ht="24.95" customHeight="1" x14ac:dyDescent="0.2">
      <c r="A10" s="2">
        <v>6</v>
      </c>
      <c r="B10" s="1">
        <v>33827.26</v>
      </c>
      <c r="D10" s="2">
        <v>6</v>
      </c>
      <c r="E10" s="1">
        <v>33059.910000000003</v>
      </c>
      <c r="G10" s="2">
        <v>6</v>
      </c>
      <c r="H10" s="1">
        <f t="shared" si="0"/>
        <v>33721.108200000002</v>
      </c>
      <c r="J10" s="127"/>
      <c r="K10" s="127"/>
      <c r="L10" s="127"/>
      <c r="N10" s="2">
        <v>6</v>
      </c>
      <c r="O10" s="1">
        <f t="shared" si="1"/>
        <v>34586.434889999997</v>
      </c>
      <c r="R10" s="2">
        <v>6</v>
      </c>
      <c r="S10" s="1">
        <f t="shared" si="2"/>
        <v>35452.833192000006</v>
      </c>
    </row>
    <row r="11" spans="1:19" ht="24.95" customHeight="1" x14ac:dyDescent="0.2">
      <c r="A11" s="2">
        <v>7</v>
      </c>
      <c r="B11" s="1">
        <v>34594.61</v>
      </c>
      <c r="D11" s="2">
        <v>7</v>
      </c>
      <c r="E11" s="1">
        <v>33827.26</v>
      </c>
      <c r="G11" s="2">
        <v>7</v>
      </c>
      <c r="H11" s="1">
        <f t="shared" si="0"/>
        <v>34503.805200000003</v>
      </c>
      <c r="J11" s="127"/>
      <c r="K11" s="127"/>
      <c r="L11" s="127"/>
      <c r="N11" s="2">
        <v>7</v>
      </c>
      <c r="O11" s="1">
        <f t="shared" si="1"/>
        <v>35407.163610000003</v>
      </c>
      <c r="R11" s="2">
        <v>7</v>
      </c>
      <c r="S11" s="1">
        <f t="shared" si="2"/>
        <v>36315.756634500001</v>
      </c>
    </row>
    <row r="12" spans="1:19" ht="24.95" customHeight="1" x14ac:dyDescent="0.2">
      <c r="A12" s="2">
        <v>8</v>
      </c>
      <c r="B12" s="1">
        <v>35360.93</v>
      </c>
      <c r="D12" s="2">
        <v>8</v>
      </c>
      <c r="E12" s="1">
        <v>34594.61</v>
      </c>
      <c r="G12" s="2">
        <v>8</v>
      </c>
      <c r="H12" s="1">
        <f t="shared" si="0"/>
        <v>35286.502200000003</v>
      </c>
      <c r="N12" s="2">
        <v>8</v>
      </c>
      <c r="O12" s="1">
        <f t="shared" si="1"/>
        <v>36228.995460000006</v>
      </c>
      <c r="R12" s="2">
        <v>8</v>
      </c>
      <c r="S12" s="1">
        <f t="shared" si="2"/>
        <v>37177.521790500003</v>
      </c>
    </row>
    <row r="13" spans="1:19" ht="24.95" customHeight="1" x14ac:dyDescent="0.2">
      <c r="A13" s="2">
        <v>9</v>
      </c>
      <c r="B13" s="1">
        <v>36128.28</v>
      </c>
      <c r="D13" s="2">
        <v>9</v>
      </c>
      <c r="E13" s="1">
        <v>35360.93</v>
      </c>
      <c r="G13" s="2">
        <v>9</v>
      </c>
      <c r="H13" s="1">
        <f t="shared" si="0"/>
        <v>36068.1486</v>
      </c>
      <c r="N13" s="2">
        <v>9</v>
      </c>
      <c r="O13" s="1">
        <f t="shared" si="1"/>
        <v>37050.827310000008</v>
      </c>
      <c r="R13" s="2">
        <v>9</v>
      </c>
      <c r="S13" s="1">
        <f t="shared" si="2"/>
        <v>38040.445233000006</v>
      </c>
    </row>
    <row r="14" spans="1:19" ht="24.95" customHeight="1" x14ac:dyDescent="0.2">
      <c r="A14" s="2">
        <v>10</v>
      </c>
      <c r="B14" s="1">
        <v>36895.629999999997</v>
      </c>
      <c r="D14" s="2">
        <v>10</v>
      </c>
      <c r="E14" s="1">
        <v>36128.28</v>
      </c>
      <c r="G14" s="2">
        <v>10</v>
      </c>
      <c r="H14" s="1">
        <f t="shared" si="0"/>
        <v>36850.845600000001</v>
      </c>
      <c r="N14" s="2">
        <v>10</v>
      </c>
      <c r="O14" s="1">
        <f t="shared" si="1"/>
        <v>37871.55603</v>
      </c>
      <c r="R14" s="2">
        <v>10</v>
      </c>
      <c r="S14" s="1">
        <f t="shared" si="2"/>
        <v>38903.368675500009</v>
      </c>
    </row>
    <row r="15" spans="1:19" ht="24.95" customHeight="1" x14ac:dyDescent="0.2">
      <c r="A15" s="2">
        <v>11</v>
      </c>
      <c r="B15" s="1">
        <v>37662.980000000003</v>
      </c>
      <c r="D15" s="2">
        <v>11</v>
      </c>
      <c r="E15" s="1">
        <v>36895.629999999997</v>
      </c>
      <c r="G15" s="2">
        <v>11</v>
      </c>
      <c r="H15" s="1">
        <f t="shared" si="0"/>
        <v>37633.542600000001</v>
      </c>
      <c r="N15" s="2">
        <v>11</v>
      </c>
      <c r="O15" s="1">
        <f t="shared" si="1"/>
        <v>38693.387880000002</v>
      </c>
      <c r="R15" s="2">
        <v>11</v>
      </c>
      <c r="S15" s="1">
        <f t="shared" si="2"/>
        <v>39765.133831500003</v>
      </c>
    </row>
    <row r="16" spans="1:19" ht="24.95" customHeight="1" x14ac:dyDescent="0.2">
      <c r="A16" s="2">
        <v>12</v>
      </c>
      <c r="B16" s="1">
        <v>38429.300000000003</v>
      </c>
      <c r="D16" s="2">
        <v>12</v>
      </c>
      <c r="E16" s="1">
        <v>37662.980000000003</v>
      </c>
      <c r="G16" s="2">
        <v>12</v>
      </c>
      <c r="H16" s="1">
        <f t="shared" si="0"/>
        <v>38416.239600000001</v>
      </c>
      <c r="N16" s="2">
        <v>12</v>
      </c>
      <c r="O16" s="1">
        <f t="shared" si="1"/>
        <v>39515.219730000004</v>
      </c>
      <c r="R16" s="2">
        <v>12</v>
      </c>
      <c r="S16" s="1">
        <f t="shared" si="2"/>
        <v>40628.057274000006</v>
      </c>
    </row>
    <row r="17" spans="1:19" ht="24.95" customHeight="1" x14ac:dyDescent="0.2">
      <c r="A17" s="2">
        <v>13</v>
      </c>
      <c r="B17" s="1">
        <v>39196.65</v>
      </c>
      <c r="D17" s="2">
        <v>13</v>
      </c>
      <c r="E17" s="1">
        <v>38429.300000000003</v>
      </c>
      <c r="G17" s="2">
        <v>13</v>
      </c>
      <c r="H17" s="1">
        <f t="shared" si="0"/>
        <v>39197.886000000006</v>
      </c>
      <c r="N17" s="2">
        <v>13</v>
      </c>
      <c r="O17" s="1">
        <f t="shared" si="1"/>
        <v>40337.051579999999</v>
      </c>
      <c r="R17" s="2">
        <v>13</v>
      </c>
      <c r="S17" s="1">
        <f t="shared" si="2"/>
        <v>41490.980716500009</v>
      </c>
    </row>
    <row r="18" spans="1:19" ht="24.95" customHeight="1" x14ac:dyDescent="0.2">
      <c r="A18" s="2">
        <v>14</v>
      </c>
      <c r="B18" s="1">
        <v>39964</v>
      </c>
      <c r="D18" s="2">
        <v>14</v>
      </c>
      <c r="E18" s="1">
        <v>39196.65</v>
      </c>
      <c r="G18" s="2">
        <v>14</v>
      </c>
      <c r="H18" s="1">
        <f t="shared" si="0"/>
        <v>39980.582999999999</v>
      </c>
      <c r="N18" s="2">
        <v>14</v>
      </c>
      <c r="O18" s="1">
        <f t="shared" si="1"/>
        <v>41157.780300000006</v>
      </c>
      <c r="R18" s="2">
        <v>14</v>
      </c>
      <c r="S18" s="1">
        <f t="shared" si="2"/>
        <v>42353.904158999998</v>
      </c>
    </row>
    <row r="19" spans="1:19" ht="24.95" customHeight="1" x14ac:dyDescent="0.2">
      <c r="A19" s="2">
        <v>15</v>
      </c>
      <c r="B19" s="1">
        <v>40731.35</v>
      </c>
      <c r="D19" s="2">
        <v>15</v>
      </c>
      <c r="E19" s="1">
        <v>39964</v>
      </c>
      <c r="G19" s="2">
        <v>15</v>
      </c>
      <c r="H19" s="1">
        <f t="shared" si="0"/>
        <v>40763.279999999999</v>
      </c>
      <c r="N19" s="2">
        <v>15</v>
      </c>
      <c r="O19" s="1">
        <f t="shared" si="1"/>
        <v>41979.612150000001</v>
      </c>
      <c r="R19" s="2">
        <v>15</v>
      </c>
      <c r="S19" s="1">
        <f t="shared" si="2"/>
        <v>43215.669315000006</v>
      </c>
    </row>
    <row r="20" spans="1:19" ht="24.95" customHeight="1" x14ac:dyDescent="0.2">
      <c r="A20" s="2">
        <v>16</v>
      </c>
      <c r="B20" s="1">
        <v>41497.67</v>
      </c>
      <c r="D20" s="2">
        <v>16</v>
      </c>
      <c r="E20" s="1">
        <v>40731.35</v>
      </c>
      <c r="G20" s="2">
        <v>16</v>
      </c>
      <c r="H20" s="1">
        <f t="shared" si="0"/>
        <v>41545.976999999999</v>
      </c>
      <c r="N20" s="2">
        <v>16</v>
      </c>
      <c r="O20" s="1">
        <f t="shared" si="1"/>
        <v>42801.444000000003</v>
      </c>
      <c r="R20" s="2">
        <v>16</v>
      </c>
      <c r="S20" s="1">
        <f t="shared" si="2"/>
        <v>44078.592757500002</v>
      </c>
    </row>
    <row r="21" spans="1:19" ht="24.95" customHeight="1" x14ac:dyDescent="0.2">
      <c r="A21" s="2">
        <v>17</v>
      </c>
      <c r="B21" s="1">
        <v>42265.02</v>
      </c>
      <c r="D21" s="2">
        <v>17</v>
      </c>
      <c r="E21" s="1">
        <v>41497.67</v>
      </c>
      <c r="G21" s="2">
        <v>17</v>
      </c>
      <c r="H21" s="1">
        <f t="shared" si="0"/>
        <v>42327.623399999997</v>
      </c>
      <c r="N21" s="2">
        <v>17</v>
      </c>
      <c r="O21" s="1">
        <f t="shared" si="1"/>
        <v>43623.275849999998</v>
      </c>
      <c r="R21" s="2">
        <v>17</v>
      </c>
      <c r="S21" s="1">
        <f t="shared" si="2"/>
        <v>44941.516200000005</v>
      </c>
    </row>
    <row r="22" spans="1:19" ht="24.95" customHeight="1" x14ac:dyDescent="0.2">
      <c r="A22" s="2">
        <v>18</v>
      </c>
      <c r="B22" s="1">
        <v>43032.37</v>
      </c>
      <c r="D22" s="2">
        <v>18</v>
      </c>
      <c r="E22" s="1">
        <v>42265.02</v>
      </c>
      <c r="G22" s="2">
        <v>18</v>
      </c>
      <c r="H22" s="1">
        <f t="shared" si="0"/>
        <v>43110.320399999997</v>
      </c>
      <c r="N22" s="2">
        <v>18</v>
      </c>
      <c r="O22" s="1">
        <f t="shared" si="1"/>
        <v>44444.004569999997</v>
      </c>
      <c r="R22" s="2">
        <v>18</v>
      </c>
      <c r="S22" s="1">
        <f t="shared" si="2"/>
        <v>45804.439642500001</v>
      </c>
    </row>
    <row r="23" spans="1:19" ht="24.95" customHeight="1" x14ac:dyDescent="0.2">
      <c r="A23" s="2">
        <v>19</v>
      </c>
      <c r="B23" s="1">
        <v>43799.72</v>
      </c>
      <c r="D23" s="2">
        <v>19</v>
      </c>
      <c r="E23" s="1">
        <v>43032.37</v>
      </c>
      <c r="G23" s="2">
        <v>19</v>
      </c>
      <c r="H23" s="1">
        <f t="shared" si="0"/>
        <v>43893.017400000004</v>
      </c>
      <c r="N23" s="2">
        <v>19</v>
      </c>
      <c r="O23" s="1">
        <f t="shared" si="1"/>
        <v>45265.83642</v>
      </c>
      <c r="R23" s="2">
        <v>19</v>
      </c>
      <c r="S23" s="1">
        <f t="shared" si="2"/>
        <v>46666.204798500003</v>
      </c>
    </row>
    <row r="24" spans="1:19" ht="24.95" customHeight="1" x14ac:dyDescent="0.2">
      <c r="A24" s="2">
        <v>20</v>
      </c>
      <c r="B24" s="1">
        <v>44566.04</v>
      </c>
      <c r="D24" s="2">
        <v>20</v>
      </c>
      <c r="E24" s="1">
        <v>43799.72</v>
      </c>
      <c r="G24" s="2">
        <v>20</v>
      </c>
      <c r="H24" s="1">
        <f t="shared" si="0"/>
        <v>44675.714400000004</v>
      </c>
      <c r="N24" s="2">
        <v>20</v>
      </c>
      <c r="O24" s="1">
        <f t="shared" si="1"/>
        <v>46087.668270000009</v>
      </c>
      <c r="R24" s="2">
        <v>20</v>
      </c>
      <c r="S24" s="1">
        <f t="shared" si="2"/>
        <v>47529.128240999999</v>
      </c>
    </row>
    <row r="25" spans="1:19" ht="24.95" customHeight="1" x14ac:dyDescent="0.2">
      <c r="A25" s="2">
        <v>21</v>
      </c>
      <c r="B25" s="1">
        <v>45333.39</v>
      </c>
      <c r="D25" s="2">
        <v>21</v>
      </c>
      <c r="E25" s="1">
        <v>44566.04</v>
      </c>
      <c r="G25" s="2">
        <v>21</v>
      </c>
      <c r="H25" s="1">
        <f t="shared" si="0"/>
        <v>45457.360800000002</v>
      </c>
      <c r="N25" s="2">
        <v>21</v>
      </c>
      <c r="O25" s="1">
        <f t="shared" si="1"/>
        <v>46909.500120000004</v>
      </c>
      <c r="R25" s="2">
        <v>21</v>
      </c>
      <c r="S25" s="1">
        <f t="shared" si="2"/>
        <v>48392.051683500009</v>
      </c>
    </row>
    <row r="26" spans="1:19" ht="24.95" customHeight="1" x14ac:dyDescent="0.2">
      <c r="A26" s="2">
        <v>22</v>
      </c>
      <c r="B26" s="1">
        <v>46100.74</v>
      </c>
      <c r="D26" s="2">
        <v>22</v>
      </c>
      <c r="E26" s="1">
        <v>45333.39</v>
      </c>
      <c r="G26" s="2">
        <v>22</v>
      </c>
      <c r="H26" s="1">
        <f t="shared" si="0"/>
        <v>46240.057800000002</v>
      </c>
      <c r="N26" s="2">
        <v>22</v>
      </c>
      <c r="O26" s="1">
        <f t="shared" si="1"/>
        <v>47730.228840000003</v>
      </c>
      <c r="R26" s="2">
        <v>22</v>
      </c>
      <c r="S26" s="1">
        <f t="shared" si="2"/>
        <v>49254.975126000005</v>
      </c>
    </row>
    <row r="27" spans="1:19" ht="24.95" customHeight="1" x14ac:dyDescent="0.2">
      <c r="A27" s="2">
        <v>23</v>
      </c>
      <c r="B27" s="1">
        <v>46867.06</v>
      </c>
      <c r="D27" s="2">
        <v>23</v>
      </c>
      <c r="E27" s="1">
        <v>46100.74</v>
      </c>
      <c r="G27" s="2">
        <v>23</v>
      </c>
      <c r="H27" s="1">
        <f t="shared" si="0"/>
        <v>47022.754799999995</v>
      </c>
      <c r="N27" s="2">
        <v>23</v>
      </c>
      <c r="O27" s="1">
        <f t="shared" si="1"/>
        <v>48552.060690000006</v>
      </c>
      <c r="R27" s="2">
        <v>23</v>
      </c>
      <c r="S27" s="1">
        <f t="shared" si="2"/>
        <v>50116.740282000006</v>
      </c>
    </row>
    <row r="28" spans="1:19" ht="24.95" customHeight="1" x14ac:dyDescent="0.2">
      <c r="A28" s="2">
        <v>24</v>
      </c>
      <c r="B28" s="1">
        <v>47634.41</v>
      </c>
      <c r="D28" s="2">
        <v>24</v>
      </c>
      <c r="E28" s="1">
        <v>46867.06</v>
      </c>
      <c r="G28" s="2">
        <v>24</v>
      </c>
      <c r="H28" s="1">
        <f t="shared" si="0"/>
        <v>47804.4012</v>
      </c>
      <c r="N28" s="2">
        <v>24</v>
      </c>
      <c r="O28" s="1">
        <f t="shared" si="1"/>
        <v>49373.892539999993</v>
      </c>
      <c r="R28" s="2">
        <v>24</v>
      </c>
      <c r="S28" s="1">
        <f t="shared" si="2"/>
        <v>50979.663724500009</v>
      </c>
    </row>
    <row r="29" spans="1:19" ht="24.95" customHeight="1" x14ac:dyDescent="0.2">
      <c r="A29" s="2">
        <v>25</v>
      </c>
      <c r="B29" s="1">
        <v>48401.760000000002</v>
      </c>
      <c r="D29" s="2">
        <v>25</v>
      </c>
      <c r="E29" s="1">
        <v>47634.41</v>
      </c>
      <c r="G29" s="2">
        <v>25</v>
      </c>
      <c r="H29" s="1">
        <f t="shared" si="0"/>
        <v>48587.0982</v>
      </c>
      <c r="N29" s="2">
        <v>25</v>
      </c>
      <c r="O29" s="1">
        <f t="shared" si="1"/>
        <v>50194.62126</v>
      </c>
      <c r="R29" s="2">
        <v>25</v>
      </c>
      <c r="S29" s="1">
        <f t="shared" si="2"/>
        <v>51842.587166999998</v>
      </c>
    </row>
    <row r="30" spans="1:19" ht="24.95" customHeight="1" x14ac:dyDescent="0.2">
      <c r="A30" s="2">
        <v>26</v>
      </c>
      <c r="B30" s="1">
        <v>49169.11</v>
      </c>
      <c r="D30" s="2">
        <v>26</v>
      </c>
      <c r="E30" s="1">
        <v>48401.760000000002</v>
      </c>
      <c r="G30" s="2">
        <v>26</v>
      </c>
      <c r="H30" s="1">
        <f t="shared" si="0"/>
        <v>49369.7952</v>
      </c>
      <c r="N30" s="2">
        <v>26</v>
      </c>
      <c r="O30" s="1">
        <f t="shared" si="1"/>
        <v>51016.453110000002</v>
      </c>
      <c r="R30" s="2">
        <v>26</v>
      </c>
      <c r="S30" s="1">
        <f t="shared" si="2"/>
        <v>52704.352322999999</v>
      </c>
    </row>
    <row r="31" spans="1:19" ht="24.95" customHeight="1" x14ac:dyDescent="0.2">
      <c r="A31" s="2">
        <v>27</v>
      </c>
      <c r="B31" s="1">
        <v>49935.43</v>
      </c>
      <c r="D31" s="2">
        <v>27</v>
      </c>
      <c r="E31" s="1">
        <v>49169.11</v>
      </c>
      <c r="G31" s="2">
        <v>27</v>
      </c>
      <c r="H31" s="1">
        <f t="shared" si="0"/>
        <v>50152.492200000001</v>
      </c>
      <c r="N31" s="2">
        <v>27</v>
      </c>
      <c r="O31" s="1">
        <f t="shared" si="1"/>
        <v>51838.284960000005</v>
      </c>
      <c r="R31" s="2">
        <v>27</v>
      </c>
      <c r="S31" s="1">
        <f t="shared" si="2"/>
        <v>53567.275765500002</v>
      </c>
    </row>
    <row r="32" spans="1:19" ht="24.95" customHeight="1" x14ac:dyDescent="0.2">
      <c r="A32" s="2">
        <v>28</v>
      </c>
      <c r="B32" s="1">
        <v>50702.78</v>
      </c>
      <c r="D32" s="2">
        <v>28</v>
      </c>
      <c r="E32" s="1">
        <v>49935.43</v>
      </c>
      <c r="G32" s="2">
        <v>28</v>
      </c>
      <c r="H32" s="1">
        <f t="shared" si="0"/>
        <v>50934.138599999998</v>
      </c>
      <c r="N32" s="2">
        <v>28</v>
      </c>
      <c r="O32" s="1">
        <f t="shared" si="1"/>
        <v>52660.11681</v>
      </c>
      <c r="R32" s="2">
        <v>28</v>
      </c>
      <c r="S32" s="1">
        <f t="shared" si="2"/>
        <v>54430.199208000005</v>
      </c>
    </row>
    <row r="33" spans="1:19" ht="24.95" customHeight="1" x14ac:dyDescent="0.2">
      <c r="A33" s="2">
        <v>29</v>
      </c>
      <c r="B33" s="1">
        <v>51470.13</v>
      </c>
      <c r="D33" s="2">
        <v>29</v>
      </c>
      <c r="E33" s="1">
        <v>50702.78</v>
      </c>
      <c r="G33" s="2">
        <v>29</v>
      </c>
      <c r="H33" s="1">
        <f t="shared" si="0"/>
        <v>51716.835599999999</v>
      </c>
      <c r="N33" s="2">
        <v>29</v>
      </c>
      <c r="O33" s="1">
        <f t="shared" si="1"/>
        <v>53480.845529999999</v>
      </c>
      <c r="R33" s="2">
        <v>29</v>
      </c>
      <c r="S33" s="1">
        <f t="shared" si="2"/>
        <v>55293.122650500001</v>
      </c>
    </row>
    <row r="34" spans="1:19" ht="24.95" customHeight="1" x14ac:dyDescent="0.2">
      <c r="A34" s="2">
        <v>30</v>
      </c>
      <c r="B34" s="1">
        <v>52237.48</v>
      </c>
      <c r="D34" s="2">
        <v>30</v>
      </c>
      <c r="E34" s="1">
        <v>51470.13</v>
      </c>
      <c r="G34" s="2">
        <v>30</v>
      </c>
      <c r="H34" s="1">
        <f t="shared" si="0"/>
        <v>52499.532599999999</v>
      </c>
      <c r="N34" s="2">
        <v>30</v>
      </c>
      <c r="O34" s="1">
        <f t="shared" si="1"/>
        <v>54302.677380000001</v>
      </c>
      <c r="R34" s="2">
        <v>30</v>
      </c>
      <c r="S34" s="1">
        <f t="shared" si="2"/>
        <v>56154.887806500003</v>
      </c>
    </row>
    <row r="35" spans="1:19" ht="24.95" customHeight="1" x14ac:dyDescent="0.2">
      <c r="A35" s="2">
        <v>31</v>
      </c>
      <c r="B35" s="1">
        <v>53004.83</v>
      </c>
      <c r="D35" s="2">
        <v>31</v>
      </c>
      <c r="E35" s="1">
        <v>52237.48</v>
      </c>
      <c r="G35" s="2">
        <v>31</v>
      </c>
      <c r="H35" s="1">
        <f t="shared" si="0"/>
        <v>53282.229600000006</v>
      </c>
      <c r="N35" s="2">
        <v>31</v>
      </c>
      <c r="O35" s="1">
        <f t="shared" si="1"/>
        <v>55124.509230000003</v>
      </c>
      <c r="R35" s="2">
        <v>31</v>
      </c>
      <c r="S35" s="1">
        <f t="shared" si="2"/>
        <v>57017.811249000006</v>
      </c>
    </row>
    <row r="36" spans="1:19" ht="24.95" customHeight="1" x14ac:dyDescent="0.2">
      <c r="A36" s="2">
        <v>32</v>
      </c>
      <c r="B36" s="1">
        <v>53771.15</v>
      </c>
      <c r="D36" s="2">
        <v>32</v>
      </c>
      <c r="E36" s="1">
        <v>53004.83</v>
      </c>
      <c r="G36" s="2">
        <v>32</v>
      </c>
      <c r="H36" s="1">
        <f t="shared" si="0"/>
        <v>54064.926599999999</v>
      </c>
      <c r="N36" s="2">
        <v>32</v>
      </c>
      <c r="O36" s="1">
        <f t="shared" si="1"/>
        <v>55946.341080000006</v>
      </c>
      <c r="R36" s="2">
        <v>32</v>
      </c>
      <c r="S36" s="1">
        <f t="shared" si="2"/>
        <v>57880.734691500009</v>
      </c>
    </row>
    <row r="37" spans="1:19" ht="24.95" customHeight="1" x14ac:dyDescent="0.2">
      <c r="A37" s="2">
        <v>33</v>
      </c>
      <c r="B37" s="1">
        <v>54538.5</v>
      </c>
      <c r="D37" s="2">
        <v>33</v>
      </c>
      <c r="E37" s="1">
        <v>53771.15</v>
      </c>
      <c r="G37" s="2">
        <v>33</v>
      </c>
      <c r="H37" s="1">
        <f t="shared" si="0"/>
        <v>54846.573000000004</v>
      </c>
      <c r="N37" s="2">
        <v>33</v>
      </c>
      <c r="O37" s="1">
        <f t="shared" si="1"/>
        <v>56768.172930000001</v>
      </c>
      <c r="R37" s="2">
        <v>33</v>
      </c>
      <c r="S37" s="1">
        <f t="shared" si="2"/>
        <v>58743.658134000005</v>
      </c>
    </row>
    <row r="38" spans="1:19" ht="24.95" customHeight="1" x14ac:dyDescent="0.2">
      <c r="A38" s="2">
        <v>34</v>
      </c>
      <c r="B38" s="1">
        <v>55305.85</v>
      </c>
      <c r="D38" s="2">
        <v>34</v>
      </c>
      <c r="E38" s="1">
        <v>54538.5</v>
      </c>
      <c r="G38" s="2">
        <v>34</v>
      </c>
      <c r="H38" s="1">
        <f t="shared" si="0"/>
        <v>55629.27</v>
      </c>
      <c r="N38" s="2">
        <v>34</v>
      </c>
      <c r="O38" s="1">
        <f t="shared" si="1"/>
        <v>57588.901650000007</v>
      </c>
      <c r="R38" s="2">
        <v>34</v>
      </c>
      <c r="S38" s="1">
        <f t="shared" si="2"/>
        <v>59606.581576500001</v>
      </c>
    </row>
    <row r="39" spans="1:19" ht="24.95" customHeight="1" x14ac:dyDescent="0.2">
      <c r="A39" s="2">
        <v>35</v>
      </c>
      <c r="B39" s="1">
        <v>56073.2</v>
      </c>
      <c r="D39" s="2">
        <v>35</v>
      </c>
      <c r="E39" s="1">
        <v>55305.85</v>
      </c>
      <c r="G39" s="2">
        <v>35</v>
      </c>
      <c r="H39" s="1">
        <f t="shared" si="0"/>
        <v>56411.966999999997</v>
      </c>
      <c r="N39" s="2">
        <v>35</v>
      </c>
      <c r="O39" s="1">
        <f t="shared" si="1"/>
        <v>58410.733500000002</v>
      </c>
      <c r="R39" s="2">
        <v>35</v>
      </c>
      <c r="S39" s="1">
        <f t="shared" si="2"/>
        <v>60468.346732500009</v>
      </c>
    </row>
    <row r="40" spans="1:19" ht="24.95" customHeight="1" x14ac:dyDescent="0.2">
      <c r="A40" s="2">
        <v>36</v>
      </c>
      <c r="B40" s="1">
        <v>56839.519999999997</v>
      </c>
      <c r="D40" s="2">
        <v>36</v>
      </c>
      <c r="E40" s="1">
        <v>56073.2</v>
      </c>
      <c r="G40" s="2">
        <v>36</v>
      </c>
      <c r="H40" s="1">
        <f t="shared" si="0"/>
        <v>57194.663999999997</v>
      </c>
      <c r="N40" s="2">
        <v>36</v>
      </c>
      <c r="O40" s="1">
        <f t="shared" si="1"/>
        <v>59232.565349999997</v>
      </c>
      <c r="R40" s="2">
        <v>36</v>
      </c>
      <c r="S40" s="1">
        <f t="shared" si="2"/>
        <v>61331.270175000005</v>
      </c>
    </row>
    <row r="41" spans="1:19" ht="24.95" customHeight="1" x14ac:dyDescent="0.2">
      <c r="A41" s="2">
        <v>37</v>
      </c>
      <c r="B41" s="1">
        <v>57606.87</v>
      </c>
      <c r="D41" s="2">
        <v>37</v>
      </c>
      <c r="E41" s="1">
        <v>56839.519999999997</v>
      </c>
      <c r="G41" s="2">
        <v>37</v>
      </c>
      <c r="H41" s="1">
        <f t="shared" si="0"/>
        <v>57976.310399999995</v>
      </c>
      <c r="N41" s="2">
        <v>37</v>
      </c>
      <c r="O41" s="1">
        <f t="shared" si="1"/>
        <v>60054.397199999999</v>
      </c>
      <c r="R41" s="2">
        <v>37</v>
      </c>
      <c r="S41" s="1">
        <f t="shared" si="2"/>
        <v>62194.193617500001</v>
      </c>
    </row>
    <row r="42" spans="1:19" ht="24.95" customHeight="1" x14ac:dyDescent="0.2">
      <c r="A42" s="2">
        <v>38</v>
      </c>
      <c r="B42" s="1">
        <v>58374.22</v>
      </c>
      <c r="D42" s="2">
        <v>38</v>
      </c>
      <c r="E42" s="1">
        <v>57606.87</v>
      </c>
      <c r="G42" s="2">
        <v>38</v>
      </c>
      <c r="H42" s="1">
        <f t="shared" si="0"/>
        <v>58759.007400000002</v>
      </c>
      <c r="N42" s="2">
        <v>38</v>
      </c>
      <c r="O42" s="1">
        <f t="shared" si="1"/>
        <v>60875.125919999999</v>
      </c>
      <c r="R42" s="2">
        <v>38</v>
      </c>
      <c r="S42" s="1">
        <f t="shared" si="2"/>
        <v>63057.117060000004</v>
      </c>
    </row>
    <row r="43" spans="1:19" ht="24.95" customHeight="1" x14ac:dyDescent="0.2">
      <c r="A43" s="2">
        <v>39</v>
      </c>
      <c r="B43" s="1">
        <v>59140.54</v>
      </c>
      <c r="D43" s="2">
        <v>39</v>
      </c>
      <c r="E43" s="1">
        <v>58374.22</v>
      </c>
      <c r="G43" s="2">
        <v>39</v>
      </c>
      <c r="H43" s="1">
        <f t="shared" si="0"/>
        <v>59541.704400000002</v>
      </c>
      <c r="N43" s="2">
        <v>39</v>
      </c>
      <c r="O43" s="1">
        <f t="shared" si="1"/>
        <v>61696.957770000008</v>
      </c>
      <c r="R43" s="2">
        <v>39</v>
      </c>
      <c r="S43" s="1">
        <f t="shared" si="2"/>
        <v>63918.882215999998</v>
      </c>
    </row>
    <row r="44" spans="1:19" ht="24.95" customHeight="1" x14ac:dyDescent="0.2">
      <c r="A44" s="2">
        <v>40</v>
      </c>
      <c r="B44" s="1">
        <v>59907.89</v>
      </c>
      <c r="D44" s="2">
        <v>40</v>
      </c>
      <c r="E44" s="1">
        <v>59140.54</v>
      </c>
      <c r="G44" s="2">
        <v>40</v>
      </c>
      <c r="H44" s="1">
        <f t="shared" si="0"/>
        <v>60323.3508</v>
      </c>
      <c r="N44" s="2">
        <v>40</v>
      </c>
      <c r="O44" s="1">
        <f t="shared" si="1"/>
        <v>62518.789620000003</v>
      </c>
      <c r="R44" s="2">
        <v>40</v>
      </c>
      <c r="S44" s="1">
        <f t="shared" si="2"/>
        <v>64781.805658500009</v>
      </c>
    </row>
    <row r="45" spans="1:19" ht="24.95" customHeight="1" x14ac:dyDescent="0.2">
      <c r="A45" s="2">
        <v>41</v>
      </c>
      <c r="B45" s="1">
        <v>60675.24</v>
      </c>
      <c r="D45" s="2">
        <v>41</v>
      </c>
      <c r="E45" s="1">
        <v>59907.89</v>
      </c>
      <c r="G45" s="2">
        <v>41</v>
      </c>
      <c r="H45" s="1">
        <f t="shared" si="0"/>
        <v>61106.0478</v>
      </c>
      <c r="N45" s="2">
        <v>41</v>
      </c>
      <c r="O45" s="1">
        <f t="shared" si="1"/>
        <v>63339.518340000002</v>
      </c>
      <c r="R45" s="2">
        <v>41</v>
      </c>
      <c r="S45" s="1">
        <f t="shared" si="2"/>
        <v>65644.729101000004</v>
      </c>
    </row>
    <row r="46" spans="1:19" ht="24.95" customHeight="1" x14ac:dyDescent="0.2">
      <c r="D46" s="69">
        <v>42</v>
      </c>
      <c r="E46" s="1">
        <v>60675.24</v>
      </c>
      <c r="G46" s="69">
        <v>42</v>
      </c>
      <c r="H46" s="1">
        <f t="shared" si="0"/>
        <v>61888.7448</v>
      </c>
      <c r="N46" s="7">
        <v>42</v>
      </c>
      <c r="O46" s="1">
        <f t="shared" si="1"/>
        <v>64161.350190000005</v>
      </c>
      <c r="R46" s="7">
        <v>42</v>
      </c>
      <c r="S46" s="1">
        <f t="shared" si="2"/>
        <v>66506.494256999998</v>
      </c>
    </row>
    <row r="47" spans="1:19" ht="24.95" customHeight="1" x14ac:dyDescent="0.2">
      <c r="N47" s="69">
        <v>43</v>
      </c>
      <c r="O47" s="1">
        <f t="shared" si="1"/>
        <v>64983.18204</v>
      </c>
      <c r="R47" s="7">
        <v>43</v>
      </c>
      <c r="S47" s="1">
        <f t="shared" si="2"/>
        <v>67369.417699500002</v>
      </c>
    </row>
    <row r="48" spans="1:19" ht="24.95" customHeight="1" x14ac:dyDescent="0.2">
      <c r="R48" s="69">
        <v>44</v>
      </c>
      <c r="S48" s="1">
        <f t="shared" si="2"/>
        <v>68232.341142000005</v>
      </c>
    </row>
  </sheetData>
  <mergeCells count="11">
    <mergeCell ref="R1:S1"/>
    <mergeCell ref="R2:S2"/>
    <mergeCell ref="J3:L11"/>
    <mergeCell ref="N1:O1"/>
    <mergeCell ref="N2:O2"/>
    <mergeCell ref="A1:B1"/>
    <mergeCell ref="A2:B2"/>
    <mergeCell ref="D1:E1"/>
    <mergeCell ref="D2:E2"/>
    <mergeCell ref="G1:H1"/>
    <mergeCell ref="G2:H2"/>
  </mergeCells>
  <pageMargins left="1.2" right="0.7" top="0.25" bottom="0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K131"/>
  <sheetViews>
    <sheetView topLeftCell="BF1" zoomScaleNormal="100" workbookViewId="0">
      <pane xSplit="1" ySplit="3" topLeftCell="BG4" activePane="bottomRight" state="frozen"/>
      <selection activeCell="BF1" sqref="BF1"/>
      <selection pane="topRight" activeCell="BG1" sqref="BG1"/>
      <selection pane="bottomLeft" activeCell="BF4" sqref="BF4"/>
      <selection pane="bottomRight" activeCell="BG4" sqref="BG4"/>
    </sheetView>
  </sheetViews>
  <sheetFormatPr defaultRowHeight="12.75" x14ac:dyDescent="0.2"/>
  <cols>
    <col min="1" max="1" width="9.140625" hidden="1" customWidth="1"/>
    <col min="2" max="13" width="15.7109375" hidden="1" customWidth="1"/>
    <col min="14" max="14" width="5.5703125" hidden="1" customWidth="1"/>
    <col min="15" max="15" width="9.140625" hidden="1" customWidth="1"/>
    <col min="16" max="27" width="15.7109375" hidden="1" customWidth="1"/>
    <col min="28" max="28" width="6.42578125" hidden="1" customWidth="1"/>
    <col min="29" max="29" width="9.140625" hidden="1" customWidth="1"/>
    <col min="30" max="41" width="15.7109375" hidden="1" customWidth="1"/>
    <col min="42" max="43" width="9.140625" hidden="1" customWidth="1"/>
    <col min="44" max="53" width="15.7109375" hidden="1" customWidth="1"/>
    <col min="54" max="54" width="14.28515625" hidden="1" customWidth="1"/>
    <col min="55" max="56" width="15.7109375" hidden="1" customWidth="1"/>
    <col min="57" max="57" width="9.140625" hidden="1" customWidth="1"/>
    <col min="59" max="68" width="15.7109375" customWidth="1"/>
    <col min="69" max="69" width="14.28515625" customWidth="1"/>
    <col min="70" max="71" width="15.7109375" customWidth="1"/>
    <col min="72" max="72" width="14" customWidth="1"/>
    <col min="73" max="73" width="15.85546875" customWidth="1"/>
  </cols>
  <sheetData>
    <row r="1" spans="1:89" ht="18" x14ac:dyDescent="0.2">
      <c r="A1" s="117" t="s">
        <v>41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O1" s="117" t="s">
        <v>54</v>
      </c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C1" s="117" t="s">
        <v>54</v>
      </c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Q1" s="117" t="s">
        <v>75</v>
      </c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F1" s="117" t="s">
        <v>106</v>
      </c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</row>
    <row r="2" spans="1:89" ht="18.75" customHeight="1" x14ac:dyDescent="0.2">
      <c r="A2" s="25"/>
      <c r="L2" s="118" t="s">
        <v>52</v>
      </c>
      <c r="M2" s="119"/>
      <c r="O2" s="120" t="s">
        <v>55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C2" s="120" t="s">
        <v>73</v>
      </c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Q2" s="120" t="s">
        <v>76</v>
      </c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F2" s="121" t="s">
        <v>107</v>
      </c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</row>
    <row r="3" spans="1:89" ht="99" customHeight="1" x14ac:dyDescent="0.2">
      <c r="A3" s="34" t="s">
        <v>19</v>
      </c>
      <c r="B3" s="35" t="s">
        <v>20</v>
      </c>
      <c r="C3" s="35" t="s">
        <v>21</v>
      </c>
      <c r="D3" s="35" t="s">
        <v>22</v>
      </c>
      <c r="E3" s="35" t="s">
        <v>23</v>
      </c>
      <c r="F3" s="35" t="s">
        <v>24</v>
      </c>
      <c r="G3" s="35" t="s">
        <v>25</v>
      </c>
      <c r="H3" s="35" t="s">
        <v>26</v>
      </c>
      <c r="I3" s="35" t="s">
        <v>27</v>
      </c>
      <c r="J3" s="35" t="s">
        <v>28</v>
      </c>
      <c r="K3" s="35" t="s">
        <v>29</v>
      </c>
      <c r="L3" s="35" t="s">
        <v>30</v>
      </c>
      <c r="M3" s="35" t="s">
        <v>31</v>
      </c>
      <c r="O3" s="34" t="s">
        <v>19</v>
      </c>
      <c r="P3" s="35" t="s">
        <v>20</v>
      </c>
      <c r="Q3" s="35" t="s">
        <v>21</v>
      </c>
      <c r="R3" s="35" t="s">
        <v>22</v>
      </c>
      <c r="S3" s="35" t="s">
        <v>23</v>
      </c>
      <c r="T3" s="35" t="s">
        <v>24</v>
      </c>
      <c r="U3" s="35" t="s">
        <v>25</v>
      </c>
      <c r="V3" s="35" t="s">
        <v>26</v>
      </c>
      <c r="W3" s="35" t="s">
        <v>27</v>
      </c>
      <c r="X3" s="35" t="s">
        <v>28</v>
      </c>
      <c r="Y3" s="35" t="s">
        <v>29</v>
      </c>
      <c r="Z3" s="35" t="s">
        <v>30</v>
      </c>
      <c r="AA3" s="35" t="s">
        <v>31</v>
      </c>
      <c r="AC3" s="34" t="s">
        <v>19</v>
      </c>
      <c r="AD3" s="35" t="s">
        <v>20</v>
      </c>
      <c r="AE3" s="35" t="s">
        <v>21</v>
      </c>
      <c r="AF3" s="35" t="s">
        <v>22</v>
      </c>
      <c r="AG3" s="35" t="s">
        <v>23</v>
      </c>
      <c r="AH3" s="35" t="s">
        <v>24</v>
      </c>
      <c r="AI3" s="35" t="s">
        <v>25</v>
      </c>
      <c r="AJ3" s="35" t="s">
        <v>26</v>
      </c>
      <c r="AK3" s="35" t="s">
        <v>27</v>
      </c>
      <c r="AL3" s="35" t="s">
        <v>28</v>
      </c>
      <c r="AM3" s="35" t="s">
        <v>29</v>
      </c>
      <c r="AN3" s="35" t="s">
        <v>30</v>
      </c>
      <c r="AO3" s="35" t="s">
        <v>31</v>
      </c>
      <c r="AQ3" s="34" t="s">
        <v>19</v>
      </c>
      <c r="AR3" s="35" t="s">
        <v>20</v>
      </c>
      <c r="AS3" s="35" t="s">
        <v>21</v>
      </c>
      <c r="AT3" s="35" t="s">
        <v>22</v>
      </c>
      <c r="AU3" s="35" t="s">
        <v>23</v>
      </c>
      <c r="AV3" s="35" t="s">
        <v>24</v>
      </c>
      <c r="AW3" s="35" t="s">
        <v>25</v>
      </c>
      <c r="AX3" s="35" t="s">
        <v>26</v>
      </c>
      <c r="AY3" s="35" t="s">
        <v>27</v>
      </c>
      <c r="AZ3" s="35" t="s">
        <v>28</v>
      </c>
      <c r="BA3" s="35" t="s">
        <v>29</v>
      </c>
      <c r="BB3" s="35" t="s">
        <v>86</v>
      </c>
      <c r="BC3" s="35" t="s">
        <v>30</v>
      </c>
      <c r="BD3" s="35" t="s">
        <v>31</v>
      </c>
      <c r="BF3" s="34" t="s">
        <v>19</v>
      </c>
      <c r="BG3" s="35" t="s">
        <v>20</v>
      </c>
      <c r="BH3" s="35" t="s">
        <v>21</v>
      </c>
      <c r="BI3" s="35" t="s">
        <v>109</v>
      </c>
      <c r="BJ3" s="35" t="s">
        <v>23</v>
      </c>
      <c r="BK3" s="35" t="s">
        <v>24</v>
      </c>
      <c r="BL3" s="35" t="s">
        <v>110</v>
      </c>
      <c r="BM3" s="35" t="s">
        <v>111</v>
      </c>
      <c r="BN3" s="35" t="s">
        <v>27</v>
      </c>
      <c r="BO3" s="35" t="s">
        <v>108</v>
      </c>
      <c r="BP3" s="35" t="s">
        <v>29</v>
      </c>
      <c r="BQ3" s="35" t="s">
        <v>86</v>
      </c>
      <c r="BR3" s="115" t="s">
        <v>30</v>
      </c>
      <c r="BS3" s="35" t="s">
        <v>118</v>
      </c>
    </row>
    <row r="4" spans="1:89" x14ac:dyDescent="0.2">
      <c r="A4" s="82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O4" s="82">
        <v>0</v>
      </c>
      <c r="P4" s="56">
        <v>89172</v>
      </c>
      <c r="Q4" s="56">
        <v>94414</v>
      </c>
      <c r="R4" s="56">
        <v>101100</v>
      </c>
      <c r="S4" s="56">
        <v>106165</v>
      </c>
      <c r="T4" s="56">
        <v>73070</v>
      </c>
      <c r="U4" s="56">
        <v>67291</v>
      </c>
      <c r="V4" s="56">
        <v>60248</v>
      </c>
      <c r="W4" s="56">
        <v>81213</v>
      </c>
      <c r="X4" s="56">
        <v>73055</v>
      </c>
      <c r="Y4" s="56">
        <v>54868</v>
      </c>
      <c r="Z4" s="56">
        <v>52798</v>
      </c>
      <c r="AA4" s="56">
        <v>61922</v>
      </c>
      <c r="AB4" s="18"/>
      <c r="AC4" s="82">
        <v>0</v>
      </c>
      <c r="AD4" s="56">
        <f>SUM(P4*2%)+P4</f>
        <v>90955.44</v>
      </c>
      <c r="AE4" s="56">
        <f t="shared" ref="AE4:AO4" si="0">SUM(Q4*2%)+Q4</f>
        <v>96302.28</v>
      </c>
      <c r="AF4" s="56">
        <f t="shared" si="0"/>
        <v>103122</v>
      </c>
      <c r="AG4" s="56">
        <f t="shared" si="0"/>
        <v>108288.3</v>
      </c>
      <c r="AH4" s="56">
        <f t="shared" si="0"/>
        <v>74531.399999999994</v>
      </c>
      <c r="AI4" s="56">
        <f t="shared" si="0"/>
        <v>68636.820000000007</v>
      </c>
      <c r="AJ4" s="56">
        <f t="shared" si="0"/>
        <v>61452.959999999999</v>
      </c>
      <c r="AK4" s="56">
        <f t="shared" si="0"/>
        <v>82837.259999999995</v>
      </c>
      <c r="AL4" s="56">
        <f t="shared" si="0"/>
        <v>74516.100000000006</v>
      </c>
      <c r="AM4" s="56">
        <f t="shared" si="0"/>
        <v>55965.36</v>
      </c>
      <c r="AN4" s="56">
        <f t="shared" si="0"/>
        <v>53853.96</v>
      </c>
      <c r="AO4" s="56">
        <f t="shared" si="0"/>
        <v>63160.44</v>
      </c>
      <c r="AP4" s="18"/>
      <c r="AQ4" s="82">
        <v>0</v>
      </c>
      <c r="AR4" s="56">
        <v>95438</v>
      </c>
      <c r="AS4" s="56">
        <v>101082</v>
      </c>
      <c r="AT4" s="56">
        <v>108183</v>
      </c>
      <c r="AU4" s="56">
        <v>113613</v>
      </c>
      <c r="AV4" s="56">
        <v>78053</v>
      </c>
      <c r="AW4" s="56">
        <v>71454</v>
      </c>
      <c r="AX4" s="56">
        <v>64226</v>
      </c>
      <c r="AY4" s="56">
        <v>86104</v>
      </c>
      <c r="AZ4" s="56">
        <v>78042</v>
      </c>
      <c r="BA4" s="56">
        <v>58109</v>
      </c>
      <c r="BB4" s="56"/>
      <c r="BC4" s="56">
        <v>56005</v>
      </c>
      <c r="BD4" s="56">
        <v>65648</v>
      </c>
      <c r="BE4" s="18"/>
      <c r="BF4" s="82">
        <v>0</v>
      </c>
      <c r="BG4" s="56">
        <v>100233</v>
      </c>
      <c r="BH4" s="56">
        <v>104162</v>
      </c>
      <c r="BI4" s="56">
        <v>111492</v>
      </c>
      <c r="BJ4" s="56">
        <v>117088</v>
      </c>
      <c r="BK4" s="56">
        <v>80491</v>
      </c>
      <c r="BL4" s="56">
        <v>74122</v>
      </c>
      <c r="BM4" s="56">
        <v>66447</v>
      </c>
      <c r="BN4" s="56">
        <v>89678</v>
      </c>
      <c r="BO4" s="56">
        <v>80752</v>
      </c>
      <c r="BP4" s="56"/>
      <c r="BQ4" s="56">
        <v>0</v>
      </c>
      <c r="BR4" s="56">
        <v>58172</v>
      </c>
      <c r="BS4" s="56">
        <v>68280</v>
      </c>
      <c r="BT4" s="108"/>
      <c r="BU4" s="109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</row>
    <row r="5" spans="1:89" x14ac:dyDescent="0.2">
      <c r="A5" s="82">
        <v>1</v>
      </c>
      <c r="B5" s="56">
        <v>90982.99</v>
      </c>
      <c r="C5" s="56">
        <v>96330.75</v>
      </c>
      <c r="D5" s="56">
        <v>103153.47</v>
      </c>
      <c r="E5" s="56">
        <v>108320.98</v>
      </c>
      <c r="F5" s="56">
        <v>74554.490000000005</v>
      </c>
      <c r="G5" s="56">
        <v>68657.740000000005</v>
      </c>
      <c r="H5" s="56">
        <v>61472.46</v>
      </c>
      <c r="I5" s="56">
        <v>82862.47</v>
      </c>
      <c r="J5" s="56">
        <v>74539.039999999994</v>
      </c>
      <c r="K5" s="56">
        <v>55982.559999999998</v>
      </c>
      <c r="L5" s="56">
        <v>53871.06</v>
      </c>
      <c r="M5" s="56">
        <v>63180.2</v>
      </c>
      <c r="O5" s="82">
        <v>1</v>
      </c>
      <c r="P5" s="56">
        <v>90073</v>
      </c>
      <c r="Q5" s="56">
        <v>95369</v>
      </c>
      <c r="R5" s="56">
        <v>102121</v>
      </c>
      <c r="S5" s="56">
        <v>107237</v>
      </c>
      <c r="T5" s="56">
        <v>73808</v>
      </c>
      <c r="U5" s="56">
        <v>67971</v>
      </c>
      <c r="V5" s="56">
        <v>60857</v>
      </c>
      <c r="W5" s="56">
        <v>82033</v>
      </c>
      <c r="X5" s="56">
        <v>73793</v>
      </c>
      <c r="Y5" s="56">
        <v>55423</v>
      </c>
      <c r="Z5" s="56">
        <v>53332</v>
      </c>
      <c r="AA5" s="56">
        <v>62548</v>
      </c>
      <c r="AB5" s="18"/>
      <c r="AC5" s="82">
        <v>1</v>
      </c>
      <c r="AD5" s="56">
        <f t="shared" ref="AD5:AD36" si="1">SUM(P5*2%)+P5</f>
        <v>91874.46</v>
      </c>
      <c r="AE5" s="56">
        <f t="shared" ref="AE5:AO28" si="2">SUM(Q5*2%)+Q5</f>
        <v>97276.38</v>
      </c>
      <c r="AF5" s="56">
        <f t="shared" si="2"/>
        <v>104163.42</v>
      </c>
      <c r="AG5" s="56">
        <f t="shared" si="2"/>
        <v>109381.74</v>
      </c>
      <c r="AH5" s="56">
        <f t="shared" si="2"/>
        <v>75284.160000000003</v>
      </c>
      <c r="AI5" s="56">
        <f t="shared" si="2"/>
        <v>69330.42</v>
      </c>
      <c r="AJ5" s="56">
        <f t="shared" si="2"/>
        <v>62074.14</v>
      </c>
      <c r="AK5" s="56">
        <f t="shared" si="2"/>
        <v>83673.66</v>
      </c>
      <c r="AL5" s="56">
        <f t="shared" si="2"/>
        <v>75268.86</v>
      </c>
      <c r="AM5" s="56">
        <f t="shared" si="2"/>
        <v>56531.46</v>
      </c>
      <c r="AN5" s="56">
        <f t="shared" si="2"/>
        <v>54398.64</v>
      </c>
      <c r="AO5" s="56">
        <f t="shared" si="2"/>
        <v>63798.96</v>
      </c>
      <c r="AP5" s="18"/>
      <c r="AQ5" s="82">
        <v>1</v>
      </c>
      <c r="AR5" s="56">
        <f>SUM(AD4*1.05)</f>
        <v>95503.212</v>
      </c>
      <c r="AS5" s="56">
        <f t="shared" ref="AS5:BA5" si="3">SUM(AE4*1.05)</f>
        <v>101117.394</v>
      </c>
      <c r="AT5" s="56">
        <f t="shared" si="3"/>
        <v>108278.1</v>
      </c>
      <c r="AU5" s="56">
        <f t="shared" si="3"/>
        <v>113702.71500000001</v>
      </c>
      <c r="AV5" s="56">
        <f t="shared" si="3"/>
        <v>78257.97</v>
      </c>
      <c r="AW5" s="56">
        <f t="shared" si="3"/>
        <v>72068.661000000007</v>
      </c>
      <c r="AX5" s="56">
        <f t="shared" si="3"/>
        <v>64525.608</v>
      </c>
      <c r="AY5" s="56">
        <f t="shared" si="3"/>
        <v>86979.122999999992</v>
      </c>
      <c r="AZ5" s="56">
        <f t="shared" si="3"/>
        <v>78241.905000000013</v>
      </c>
      <c r="BA5" s="56">
        <f t="shared" si="3"/>
        <v>58763.628000000004</v>
      </c>
      <c r="BB5" s="56"/>
      <c r="BC5" s="56">
        <f>SUM(AN4*1.05)</f>
        <v>56546.658000000003</v>
      </c>
      <c r="BD5" s="56">
        <f>SUM(AO4*1.05)</f>
        <v>66318.462</v>
      </c>
      <c r="BE5" s="18"/>
      <c r="BF5" s="82">
        <v>1</v>
      </c>
      <c r="BG5" s="56">
        <v>100258</v>
      </c>
      <c r="BH5" s="56">
        <v>105168</v>
      </c>
      <c r="BI5" s="56">
        <v>112592</v>
      </c>
      <c r="BJ5" s="56">
        <v>118188</v>
      </c>
      <c r="BK5" s="56">
        <v>81331</v>
      </c>
      <c r="BL5" s="56">
        <v>74922</v>
      </c>
      <c r="BM5" s="56">
        <v>67097</v>
      </c>
      <c r="BN5" s="56">
        <v>90428</v>
      </c>
      <c r="BO5" s="56">
        <v>81402</v>
      </c>
      <c r="BP5" s="56"/>
      <c r="BQ5" s="56">
        <v>0</v>
      </c>
      <c r="BR5" s="56">
        <v>58772</v>
      </c>
      <c r="BS5" s="56">
        <v>68930</v>
      </c>
      <c r="BT5" s="112"/>
      <c r="BU5" s="110"/>
      <c r="BV5" s="109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</row>
    <row r="6" spans="1:89" x14ac:dyDescent="0.2">
      <c r="A6" s="82">
        <v>2</v>
      </c>
      <c r="B6" s="56">
        <v>91343.49</v>
      </c>
      <c r="C6" s="56">
        <v>96691.25</v>
      </c>
      <c r="D6" s="56">
        <v>103512.94</v>
      </c>
      <c r="E6" s="56">
        <v>108680.45</v>
      </c>
      <c r="F6" s="56">
        <v>74913.960000000006</v>
      </c>
      <c r="G6" s="56">
        <v>69017.210000000006</v>
      </c>
      <c r="H6" s="56">
        <v>61831.93</v>
      </c>
      <c r="I6" s="56">
        <v>83221.94</v>
      </c>
      <c r="J6" s="56">
        <v>74898.509999999995</v>
      </c>
      <c r="K6" s="56">
        <v>56349.24</v>
      </c>
      <c r="L6" s="56">
        <v>54237.74</v>
      </c>
      <c r="M6" s="56">
        <v>63486.11</v>
      </c>
      <c r="O6" s="82">
        <v>2</v>
      </c>
      <c r="P6" s="56">
        <v>90982.99</v>
      </c>
      <c r="Q6" s="56">
        <v>96330.75</v>
      </c>
      <c r="R6" s="56">
        <v>103153.47</v>
      </c>
      <c r="S6" s="56">
        <v>108320.98</v>
      </c>
      <c r="T6" s="56">
        <v>74554.490000000005</v>
      </c>
      <c r="U6" s="56">
        <v>68657.740000000005</v>
      </c>
      <c r="V6" s="56">
        <v>61472.46</v>
      </c>
      <c r="W6" s="56">
        <v>82862.47</v>
      </c>
      <c r="X6" s="56">
        <v>74539.039999999994</v>
      </c>
      <c r="Y6" s="56">
        <v>55982.559999999998</v>
      </c>
      <c r="Z6" s="56">
        <v>53871.06</v>
      </c>
      <c r="AA6" s="56">
        <v>63180.2</v>
      </c>
      <c r="AB6" s="18"/>
      <c r="AC6" s="82">
        <v>2</v>
      </c>
      <c r="AD6" s="56">
        <f t="shared" si="1"/>
        <v>92802.649799999999</v>
      </c>
      <c r="AE6" s="56">
        <f t="shared" si="2"/>
        <v>98257.365000000005</v>
      </c>
      <c r="AF6" s="56">
        <f t="shared" si="2"/>
        <v>105216.53939999999</v>
      </c>
      <c r="AG6" s="56">
        <f t="shared" si="2"/>
        <v>110487.39959999999</v>
      </c>
      <c r="AH6" s="56">
        <f t="shared" si="2"/>
        <v>76045.579800000007</v>
      </c>
      <c r="AI6" s="56">
        <f t="shared" si="2"/>
        <v>70030.894800000009</v>
      </c>
      <c r="AJ6" s="56">
        <f t="shared" si="2"/>
        <v>62701.909200000002</v>
      </c>
      <c r="AK6" s="56">
        <f t="shared" si="2"/>
        <v>84519.719400000002</v>
      </c>
      <c r="AL6" s="56">
        <f t="shared" si="2"/>
        <v>76029.820799999987</v>
      </c>
      <c r="AM6" s="56">
        <f t="shared" si="2"/>
        <v>57102.211199999998</v>
      </c>
      <c r="AN6" s="56">
        <f t="shared" si="2"/>
        <v>54948.481199999995</v>
      </c>
      <c r="AO6" s="56">
        <f t="shared" si="2"/>
        <v>64443.803999999996</v>
      </c>
      <c r="AP6" s="18"/>
      <c r="AQ6" s="82">
        <v>2</v>
      </c>
      <c r="AR6" s="56">
        <f t="shared" ref="AR6:AS37" si="4">SUM(AD5*1.05)</f>
        <v>96468.183000000005</v>
      </c>
      <c r="AS6" s="56">
        <f t="shared" ref="AS6:AS37" si="5">SUM(AE5*1.05)</f>
        <v>102140.19900000001</v>
      </c>
      <c r="AT6" s="56">
        <f t="shared" ref="AT6:AT37" si="6">SUM(AF5*1.05)</f>
        <v>109371.591</v>
      </c>
      <c r="AU6" s="56">
        <f t="shared" ref="AU6:AU37" si="7">SUM(AG5*1.05)</f>
        <v>114850.827</v>
      </c>
      <c r="AV6" s="56">
        <f t="shared" ref="AV6:AV37" si="8">SUM(AH5*1.05)</f>
        <v>79048.368000000002</v>
      </c>
      <c r="AW6" s="56">
        <f t="shared" ref="AW6:AW37" si="9">SUM(AI5*1.05)</f>
        <v>72796.941000000006</v>
      </c>
      <c r="AX6" s="56">
        <f t="shared" ref="AX6:AX37" si="10">SUM(AJ5*1.05)</f>
        <v>65177.847000000002</v>
      </c>
      <c r="AY6" s="56">
        <f t="shared" ref="AY6:AY37" si="11">SUM(AK5*1.05)</f>
        <v>87857.343000000008</v>
      </c>
      <c r="AZ6" s="56">
        <f t="shared" ref="AZ6:AZ37" si="12">SUM(AL5*1.05)</f>
        <v>79032.303</v>
      </c>
      <c r="BA6" s="56">
        <f t="shared" ref="BA6:BA37" si="13">SUM(AM5*1.05)</f>
        <v>59358.033000000003</v>
      </c>
      <c r="BB6" s="56"/>
      <c r="BC6" s="56">
        <f t="shared" ref="BC6:BC37" si="14">SUM(AN5*1.05)</f>
        <v>57118.572</v>
      </c>
      <c r="BD6" s="56">
        <f t="shared" ref="BD6:BD37" si="15">SUM(AO5*1.05)</f>
        <v>66988.907999999996</v>
      </c>
      <c r="BE6" s="18"/>
      <c r="BF6" s="82">
        <v>2</v>
      </c>
      <c r="BG6" s="56">
        <f>SUM(AR5*1.05)</f>
        <v>100278.3726</v>
      </c>
      <c r="BH6" s="56">
        <f t="shared" ref="BH6:BS21" si="16">SUM(AS5*1.05)</f>
        <v>106173.26370000001</v>
      </c>
      <c r="BI6" s="56">
        <f t="shared" si="16"/>
        <v>113692.005</v>
      </c>
      <c r="BJ6" s="56">
        <f t="shared" si="16"/>
        <v>119387.85075000001</v>
      </c>
      <c r="BK6" s="56">
        <f t="shared" si="16"/>
        <v>82170.868500000011</v>
      </c>
      <c r="BL6" s="56">
        <f t="shared" si="16"/>
        <v>75672.094050000014</v>
      </c>
      <c r="BM6" s="56">
        <f t="shared" si="16"/>
        <v>67751.888399999996</v>
      </c>
      <c r="BN6" s="56">
        <f t="shared" si="16"/>
        <v>91328.07914999999</v>
      </c>
      <c r="BO6" s="56">
        <f t="shared" si="16"/>
        <v>82154.000250000012</v>
      </c>
      <c r="BP6" s="56">
        <f t="shared" si="16"/>
        <v>61701.809400000006</v>
      </c>
      <c r="BQ6" s="56">
        <f t="shared" si="16"/>
        <v>0</v>
      </c>
      <c r="BR6" s="56">
        <f t="shared" si="16"/>
        <v>59373.990900000004</v>
      </c>
      <c r="BS6" s="56">
        <f t="shared" si="16"/>
        <v>69634.3851</v>
      </c>
      <c r="BT6" s="112"/>
      <c r="BU6" s="110"/>
      <c r="BV6" s="109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</row>
    <row r="7" spans="1:89" x14ac:dyDescent="0.2">
      <c r="A7" s="82">
        <v>3</v>
      </c>
      <c r="B7" s="56">
        <v>91710.17</v>
      </c>
      <c r="C7" s="56">
        <v>97057.93</v>
      </c>
      <c r="D7" s="56">
        <v>103880.65</v>
      </c>
      <c r="E7" s="56">
        <v>109048.16</v>
      </c>
      <c r="F7" s="56">
        <v>75281.67</v>
      </c>
      <c r="G7" s="56">
        <v>69384.92</v>
      </c>
      <c r="H7" s="56">
        <v>62199.64</v>
      </c>
      <c r="I7" s="56">
        <v>83589.649999999994</v>
      </c>
      <c r="J7" s="56">
        <v>75266.22</v>
      </c>
      <c r="K7" s="56">
        <v>56714.89</v>
      </c>
      <c r="L7" s="56">
        <v>54603.39</v>
      </c>
      <c r="M7" s="56">
        <v>63798.2</v>
      </c>
      <c r="O7" s="82">
        <v>3</v>
      </c>
      <c r="P7" s="56">
        <v>91343.49</v>
      </c>
      <c r="Q7" s="56">
        <v>96691.25</v>
      </c>
      <c r="R7" s="56">
        <v>103512.94</v>
      </c>
      <c r="S7" s="56">
        <v>108680.45</v>
      </c>
      <c r="T7" s="56">
        <v>74913.960000000006</v>
      </c>
      <c r="U7" s="56">
        <v>69017.210000000006</v>
      </c>
      <c r="V7" s="56">
        <v>61831.93</v>
      </c>
      <c r="W7" s="56">
        <v>83221.94</v>
      </c>
      <c r="X7" s="56">
        <v>74898.509999999995</v>
      </c>
      <c r="Y7" s="56">
        <v>56349.24</v>
      </c>
      <c r="Z7" s="56">
        <v>54237.74</v>
      </c>
      <c r="AA7" s="56">
        <v>63486.11</v>
      </c>
      <c r="AB7" s="18"/>
      <c r="AC7" s="82">
        <v>3</v>
      </c>
      <c r="AD7" s="56">
        <f t="shared" si="1"/>
        <v>93170.359800000006</v>
      </c>
      <c r="AE7" s="56">
        <f t="shared" si="2"/>
        <v>98625.074999999997</v>
      </c>
      <c r="AF7" s="56">
        <f t="shared" si="2"/>
        <v>105583.1988</v>
      </c>
      <c r="AG7" s="56">
        <f t="shared" si="2"/>
        <v>110854.05899999999</v>
      </c>
      <c r="AH7" s="56">
        <f t="shared" si="2"/>
        <v>76412.239200000011</v>
      </c>
      <c r="AI7" s="56">
        <f t="shared" si="2"/>
        <v>70397.554200000013</v>
      </c>
      <c r="AJ7" s="56">
        <f t="shared" si="2"/>
        <v>63068.568599999999</v>
      </c>
      <c r="AK7" s="56">
        <f t="shared" si="2"/>
        <v>84886.378800000006</v>
      </c>
      <c r="AL7" s="56">
        <f t="shared" si="2"/>
        <v>76396.480199999991</v>
      </c>
      <c r="AM7" s="56">
        <f t="shared" si="2"/>
        <v>57476.224799999996</v>
      </c>
      <c r="AN7" s="56">
        <f t="shared" si="2"/>
        <v>55322.4948</v>
      </c>
      <c r="AO7" s="56">
        <f t="shared" si="2"/>
        <v>64755.832199999997</v>
      </c>
      <c r="AP7" s="18"/>
      <c r="AQ7" s="82">
        <v>3</v>
      </c>
      <c r="AR7" s="56">
        <f t="shared" si="4"/>
        <v>97442.782290000003</v>
      </c>
      <c r="AS7" s="56">
        <f t="shared" si="5"/>
        <v>103170.23325</v>
      </c>
      <c r="AT7" s="56">
        <f t="shared" si="6"/>
        <v>110477.36637</v>
      </c>
      <c r="AU7" s="56">
        <f t="shared" si="7"/>
        <v>116011.76957999999</v>
      </c>
      <c r="AV7" s="56">
        <f t="shared" si="8"/>
        <v>79847.858790000013</v>
      </c>
      <c r="AW7" s="56">
        <f t="shared" si="9"/>
        <v>73532.439540000007</v>
      </c>
      <c r="AX7" s="56">
        <f t="shared" si="10"/>
        <v>65837.004660000006</v>
      </c>
      <c r="AY7" s="56">
        <f t="shared" si="11"/>
        <v>88745.705370000011</v>
      </c>
      <c r="AZ7" s="56">
        <f t="shared" si="12"/>
        <v>79831.311839999995</v>
      </c>
      <c r="BA7" s="56">
        <f t="shared" si="13"/>
        <v>59957.321759999999</v>
      </c>
      <c r="BB7" s="56"/>
      <c r="BC7" s="56">
        <f t="shared" si="14"/>
        <v>57695.90526</v>
      </c>
      <c r="BD7" s="56">
        <f t="shared" si="15"/>
        <v>67665.994200000001</v>
      </c>
      <c r="BE7" s="18"/>
      <c r="BF7" s="82">
        <v>3</v>
      </c>
      <c r="BG7" s="56">
        <f t="shared" ref="BG7:BG38" si="17">SUM(AR6*1.05)</f>
        <v>101291.59215000001</v>
      </c>
      <c r="BH7" s="56">
        <f t="shared" si="16"/>
        <v>107247.20895000001</v>
      </c>
      <c r="BI7" s="56">
        <f t="shared" si="16"/>
        <v>114840.17055000001</v>
      </c>
      <c r="BJ7" s="56">
        <f t="shared" si="16"/>
        <v>120593.36835</v>
      </c>
      <c r="BK7" s="56">
        <f t="shared" si="16"/>
        <v>83000.786400000012</v>
      </c>
      <c r="BL7" s="56">
        <f t="shared" si="16"/>
        <v>76436.788050000003</v>
      </c>
      <c r="BM7" s="56">
        <f t="shared" si="16"/>
        <v>68436.739350000003</v>
      </c>
      <c r="BN7" s="56">
        <f t="shared" si="16"/>
        <v>92250.210150000014</v>
      </c>
      <c r="BO7" s="56">
        <f t="shared" si="16"/>
        <v>82983.918149999998</v>
      </c>
      <c r="BP7" s="56">
        <f t="shared" si="16"/>
        <v>62325.934650000003</v>
      </c>
      <c r="BQ7" s="56">
        <f t="shared" si="16"/>
        <v>0</v>
      </c>
      <c r="BR7" s="56">
        <f t="shared" si="16"/>
        <v>59974.500599999999</v>
      </c>
      <c r="BS7" s="56">
        <f t="shared" si="16"/>
        <v>70338.353399999993</v>
      </c>
      <c r="BT7" s="112"/>
      <c r="BU7" s="110"/>
      <c r="BV7" s="109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</row>
    <row r="8" spans="1:89" x14ac:dyDescent="0.2">
      <c r="A8" s="82">
        <v>4</v>
      </c>
      <c r="B8" s="56">
        <v>92083.03</v>
      </c>
      <c r="C8" s="56">
        <v>97430.79</v>
      </c>
      <c r="D8" s="56">
        <v>104253.51</v>
      </c>
      <c r="E8" s="56">
        <v>109439.56</v>
      </c>
      <c r="F8" s="56">
        <v>75654.53</v>
      </c>
      <c r="G8" s="56">
        <v>69757.78</v>
      </c>
      <c r="H8" s="56">
        <v>62507.61</v>
      </c>
      <c r="I8" s="56">
        <v>83962.51</v>
      </c>
      <c r="J8" s="56">
        <v>75639.08</v>
      </c>
      <c r="K8" s="56">
        <v>57081.57</v>
      </c>
      <c r="L8" s="56">
        <v>54969.04</v>
      </c>
      <c r="M8" s="56">
        <v>64115.44</v>
      </c>
      <c r="O8" s="82">
        <v>4</v>
      </c>
      <c r="P8" s="56">
        <v>91710.17</v>
      </c>
      <c r="Q8" s="56">
        <v>97057.93</v>
      </c>
      <c r="R8" s="56">
        <v>103880.65</v>
      </c>
      <c r="S8" s="56">
        <v>109048.16</v>
      </c>
      <c r="T8" s="56">
        <v>75281.67</v>
      </c>
      <c r="U8" s="56">
        <v>69384.92</v>
      </c>
      <c r="V8" s="56">
        <v>62199.64</v>
      </c>
      <c r="W8" s="56">
        <v>83589.649999999994</v>
      </c>
      <c r="X8" s="56">
        <v>75266.22</v>
      </c>
      <c r="Y8" s="56">
        <v>56714.89</v>
      </c>
      <c r="Z8" s="56">
        <v>54603.39</v>
      </c>
      <c r="AA8" s="56">
        <v>63798.2</v>
      </c>
      <c r="AB8" s="18"/>
      <c r="AC8" s="82">
        <v>4</v>
      </c>
      <c r="AD8" s="56">
        <f t="shared" si="1"/>
        <v>93544.373399999997</v>
      </c>
      <c r="AE8" s="56">
        <f t="shared" si="2"/>
        <v>98999.088599999988</v>
      </c>
      <c r="AF8" s="56">
        <f t="shared" si="2"/>
        <v>105958.26299999999</v>
      </c>
      <c r="AG8" s="56">
        <f t="shared" si="2"/>
        <v>111229.1232</v>
      </c>
      <c r="AH8" s="56">
        <f t="shared" si="2"/>
        <v>76787.303400000004</v>
      </c>
      <c r="AI8" s="56">
        <f t="shared" si="2"/>
        <v>70772.618399999992</v>
      </c>
      <c r="AJ8" s="56">
        <f t="shared" si="2"/>
        <v>63443.632799999999</v>
      </c>
      <c r="AK8" s="56">
        <f t="shared" si="2"/>
        <v>85261.442999999999</v>
      </c>
      <c r="AL8" s="56">
        <f t="shared" si="2"/>
        <v>76771.544399999999</v>
      </c>
      <c r="AM8" s="56">
        <f t="shared" si="2"/>
        <v>57849.1878</v>
      </c>
      <c r="AN8" s="56">
        <f t="shared" si="2"/>
        <v>55695.457799999996</v>
      </c>
      <c r="AO8" s="56">
        <f t="shared" si="2"/>
        <v>65074.163999999997</v>
      </c>
      <c r="AP8" s="18"/>
      <c r="AQ8" s="82">
        <v>4</v>
      </c>
      <c r="AR8" s="56">
        <f t="shared" si="4"/>
        <v>97828.877790000013</v>
      </c>
      <c r="AS8" s="56">
        <f t="shared" si="5"/>
        <v>103556.32875</v>
      </c>
      <c r="AT8" s="56">
        <f t="shared" si="6"/>
        <v>110862.35874</v>
      </c>
      <c r="AU8" s="56">
        <f t="shared" si="7"/>
        <v>116396.76195</v>
      </c>
      <c r="AV8" s="56">
        <f t="shared" si="8"/>
        <v>80232.85116000002</v>
      </c>
      <c r="AW8" s="56">
        <f t="shared" si="9"/>
        <v>73917.431910000014</v>
      </c>
      <c r="AX8" s="56">
        <f t="shared" si="10"/>
        <v>66221.997029999999</v>
      </c>
      <c r="AY8" s="56">
        <f t="shared" si="11"/>
        <v>89130.697740000003</v>
      </c>
      <c r="AZ8" s="56">
        <f t="shared" si="12"/>
        <v>80216.304209999988</v>
      </c>
      <c r="BA8" s="56">
        <f t="shared" si="13"/>
        <v>60350.036039999999</v>
      </c>
      <c r="BB8" s="56"/>
      <c r="BC8" s="56">
        <f t="shared" si="14"/>
        <v>58088.61954</v>
      </c>
      <c r="BD8" s="56">
        <f t="shared" si="15"/>
        <v>67993.623810000005</v>
      </c>
      <c r="BE8" s="18"/>
      <c r="BF8" s="82">
        <v>4</v>
      </c>
      <c r="BG8" s="56">
        <f t="shared" si="17"/>
        <v>102314.92140450001</v>
      </c>
      <c r="BH8" s="56">
        <f t="shared" si="16"/>
        <v>108328.74491250001</v>
      </c>
      <c r="BI8" s="56">
        <f t="shared" si="16"/>
        <v>116001.23468850002</v>
      </c>
      <c r="BJ8" s="56">
        <f t="shared" si="16"/>
        <v>121812.35805899999</v>
      </c>
      <c r="BK8" s="56">
        <f t="shared" si="16"/>
        <v>83840.251729500014</v>
      </c>
      <c r="BL8" s="56">
        <f t="shared" si="16"/>
        <v>77209.061517000009</v>
      </c>
      <c r="BM8" s="56">
        <f t="shared" si="16"/>
        <v>69128.854893000011</v>
      </c>
      <c r="BN8" s="56">
        <f t="shared" si="16"/>
        <v>93182.990638500021</v>
      </c>
      <c r="BO8" s="56">
        <f t="shared" si="16"/>
        <v>83822.877431999994</v>
      </c>
      <c r="BP8" s="56">
        <f t="shared" si="16"/>
        <v>62955.187848000001</v>
      </c>
      <c r="BQ8" s="56">
        <f t="shared" si="16"/>
        <v>0</v>
      </c>
      <c r="BR8" s="56">
        <f t="shared" si="16"/>
        <v>60580.700523</v>
      </c>
      <c r="BS8" s="56">
        <f t="shared" si="16"/>
        <v>71049.293910000008</v>
      </c>
      <c r="BT8" s="112"/>
      <c r="BU8" s="110"/>
      <c r="BV8" s="109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</row>
    <row r="9" spans="1:89" x14ac:dyDescent="0.2">
      <c r="A9" s="82">
        <v>5</v>
      </c>
      <c r="B9" s="56">
        <v>92456.92</v>
      </c>
      <c r="C9" s="56">
        <v>97803.65</v>
      </c>
      <c r="D9" s="56">
        <v>104626.37</v>
      </c>
      <c r="E9" s="56">
        <v>109830.96</v>
      </c>
      <c r="F9" s="56">
        <v>76027.39</v>
      </c>
      <c r="G9" s="56">
        <v>70130.64</v>
      </c>
      <c r="H9" s="56">
        <v>62815.58</v>
      </c>
      <c r="I9" s="56">
        <v>84335.37</v>
      </c>
      <c r="J9" s="56">
        <v>76011.94</v>
      </c>
      <c r="K9" s="56">
        <v>57447.22</v>
      </c>
      <c r="L9" s="56">
        <v>55335.72</v>
      </c>
      <c r="M9" s="56">
        <v>64432.68</v>
      </c>
      <c r="O9" s="82">
        <v>5</v>
      </c>
      <c r="P9" s="56">
        <v>92083.03</v>
      </c>
      <c r="Q9" s="56">
        <v>97430.79</v>
      </c>
      <c r="R9" s="56">
        <v>104253.51</v>
      </c>
      <c r="S9" s="56">
        <v>109439.56</v>
      </c>
      <c r="T9" s="56">
        <v>75654.53</v>
      </c>
      <c r="U9" s="56">
        <v>69757.78</v>
      </c>
      <c r="V9" s="56">
        <v>62507.61</v>
      </c>
      <c r="W9" s="56">
        <v>83962.51</v>
      </c>
      <c r="X9" s="56">
        <v>75639.08</v>
      </c>
      <c r="Y9" s="56">
        <v>57081.57</v>
      </c>
      <c r="Z9" s="56">
        <v>54969.04</v>
      </c>
      <c r="AA9" s="56">
        <v>64115.44</v>
      </c>
      <c r="AB9" s="18"/>
      <c r="AC9" s="82">
        <v>5</v>
      </c>
      <c r="AD9" s="56">
        <f t="shared" si="1"/>
        <v>93924.690600000002</v>
      </c>
      <c r="AE9" s="56">
        <f t="shared" si="2"/>
        <v>99379.405799999993</v>
      </c>
      <c r="AF9" s="56">
        <f t="shared" si="2"/>
        <v>106338.5802</v>
      </c>
      <c r="AG9" s="56">
        <f t="shared" si="2"/>
        <v>111628.3512</v>
      </c>
      <c r="AH9" s="56">
        <f t="shared" si="2"/>
        <v>77167.620599999995</v>
      </c>
      <c r="AI9" s="56">
        <f t="shared" si="2"/>
        <v>71152.935599999997</v>
      </c>
      <c r="AJ9" s="56">
        <f t="shared" si="2"/>
        <v>63757.762199999997</v>
      </c>
      <c r="AK9" s="56">
        <f t="shared" si="2"/>
        <v>85641.76019999999</v>
      </c>
      <c r="AL9" s="56">
        <f t="shared" si="2"/>
        <v>77151.861600000004</v>
      </c>
      <c r="AM9" s="56">
        <f t="shared" si="2"/>
        <v>58223.201399999998</v>
      </c>
      <c r="AN9" s="56">
        <f t="shared" si="2"/>
        <v>56068.4208</v>
      </c>
      <c r="AO9" s="56">
        <f t="shared" si="2"/>
        <v>65397.748800000001</v>
      </c>
      <c r="AP9" s="18"/>
      <c r="AQ9" s="82">
        <v>5</v>
      </c>
      <c r="AR9" s="56">
        <f t="shared" si="4"/>
        <v>98221.592069999999</v>
      </c>
      <c r="AS9" s="56">
        <f t="shared" si="5"/>
        <v>103949.04302999999</v>
      </c>
      <c r="AT9" s="56">
        <f t="shared" si="6"/>
        <v>111256.17615</v>
      </c>
      <c r="AU9" s="56">
        <f t="shared" si="7"/>
        <v>116790.57936</v>
      </c>
      <c r="AV9" s="56">
        <f t="shared" si="8"/>
        <v>80626.668570000009</v>
      </c>
      <c r="AW9" s="56">
        <f t="shared" si="9"/>
        <v>74311.249319999988</v>
      </c>
      <c r="AX9" s="56">
        <f t="shared" si="10"/>
        <v>66615.814440000002</v>
      </c>
      <c r="AY9" s="56">
        <f t="shared" si="11"/>
        <v>89524.515150000007</v>
      </c>
      <c r="AZ9" s="56">
        <f t="shared" si="12"/>
        <v>80610.121620000005</v>
      </c>
      <c r="BA9" s="56">
        <f t="shared" si="13"/>
        <v>60741.647190000003</v>
      </c>
      <c r="BB9" s="56"/>
      <c r="BC9" s="56">
        <f t="shared" si="14"/>
        <v>58480.230689999997</v>
      </c>
      <c r="BD9" s="56">
        <f t="shared" si="15"/>
        <v>68327.872199999998</v>
      </c>
      <c r="BE9" s="18"/>
      <c r="BF9" s="82">
        <v>5</v>
      </c>
      <c r="BG9" s="56">
        <f t="shared" si="17"/>
        <v>102720.32167950002</v>
      </c>
      <c r="BH9" s="56">
        <f t="shared" si="16"/>
        <v>108734.14518750001</v>
      </c>
      <c r="BI9" s="56">
        <f t="shared" si="16"/>
        <v>116405.476677</v>
      </c>
      <c r="BJ9" s="56">
        <f t="shared" si="16"/>
        <v>122216.6000475</v>
      </c>
      <c r="BK9" s="56">
        <f t="shared" si="16"/>
        <v>84244.493718000027</v>
      </c>
      <c r="BL9" s="56">
        <f t="shared" si="16"/>
        <v>77613.303505500022</v>
      </c>
      <c r="BM9" s="56">
        <f t="shared" si="16"/>
        <v>69533.096881500009</v>
      </c>
      <c r="BN9" s="56">
        <f t="shared" si="16"/>
        <v>93587.232627000005</v>
      </c>
      <c r="BO9" s="56">
        <f t="shared" si="16"/>
        <v>84227.119420499992</v>
      </c>
      <c r="BP9" s="56">
        <f t="shared" si="16"/>
        <v>63367.537842000005</v>
      </c>
      <c r="BQ9" s="56">
        <f t="shared" si="16"/>
        <v>0</v>
      </c>
      <c r="BR9" s="56">
        <f t="shared" si="16"/>
        <v>60993.050517000003</v>
      </c>
      <c r="BS9" s="56">
        <f t="shared" si="16"/>
        <v>71393.305000500011</v>
      </c>
      <c r="BT9" s="112"/>
      <c r="BU9" s="110"/>
      <c r="BV9" s="109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</row>
    <row r="10" spans="1:89" x14ac:dyDescent="0.2">
      <c r="A10" s="82">
        <v>6</v>
      </c>
      <c r="B10" s="56">
        <v>92828.75</v>
      </c>
      <c r="C10" s="56">
        <v>98176.51</v>
      </c>
      <c r="D10" s="56">
        <v>104999.23</v>
      </c>
      <c r="E10" s="56">
        <v>110223.39</v>
      </c>
      <c r="F10" s="56">
        <v>76400.25</v>
      </c>
      <c r="G10" s="56">
        <v>70484.960000000006</v>
      </c>
      <c r="H10" s="56">
        <v>63122.52</v>
      </c>
      <c r="I10" s="56">
        <v>84708.23</v>
      </c>
      <c r="J10" s="56">
        <v>76384.800000000003</v>
      </c>
      <c r="K10" s="56">
        <v>57812.87</v>
      </c>
      <c r="L10" s="56">
        <v>55701.37</v>
      </c>
      <c r="M10" s="56">
        <v>64748.89</v>
      </c>
      <c r="O10" s="82">
        <v>6</v>
      </c>
      <c r="P10" s="56">
        <v>92456.92</v>
      </c>
      <c r="Q10" s="56">
        <v>97803.65</v>
      </c>
      <c r="R10" s="56">
        <v>104626.37</v>
      </c>
      <c r="S10" s="56">
        <v>109830.96</v>
      </c>
      <c r="T10" s="56">
        <v>76027.39</v>
      </c>
      <c r="U10" s="56">
        <v>70130.64</v>
      </c>
      <c r="V10" s="56">
        <v>62815.58</v>
      </c>
      <c r="W10" s="56">
        <v>84335.37</v>
      </c>
      <c r="X10" s="56">
        <v>76011.94</v>
      </c>
      <c r="Y10" s="56">
        <v>57447.22</v>
      </c>
      <c r="Z10" s="56">
        <v>55335.72</v>
      </c>
      <c r="AA10" s="56">
        <v>64432.68</v>
      </c>
      <c r="AB10" s="18"/>
      <c r="AC10" s="82">
        <v>6</v>
      </c>
      <c r="AD10" s="56">
        <f t="shared" si="1"/>
        <v>94306.058399999994</v>
      </c>
      <c r="AE10" s="56">
        <f t="shared" si="2"/>
        <v>99759.722999999998</v>
      </c>
      <c r="AF10" s="56">
        <f t="shared" si="2"/>
        <v>106718.8974</v>
      </c>
      <c r="AG10" s="56">
        <f t="shared" si="2"/>
        <v>112027.57920000001</v>
      </c>
      <c r="AH10" s="56">
        <f t="shared" si="2"/>
        <v>77547.9378</v>
      </c>
      <c r="AI10" s="56">
        <f t="shared" si="2"/>
        <v>71533.252800000002</v>
      </c>
      <c r="AJ10" s="56">
        <f t="shared" si="2"/>
        <v>64071.891600000003</v>
      </c>
      <c r="AK10" s="56">
        <f t="shared" si="2"/>
        <v>86022.077399999995</v>
      </c>
      <c r="AL10" s="56">
        <f t="shared" si="2"/>
        <v>77532.178800000009</v>
      </c>
      <c r="AM10" s="56">
        <f t="shared" si="2"/>
        <v>58596.164400000001</v>
      </c>
      <c r="AN10" s="56">
        <f t="shared" si="2"/>
        <v>56442.434399999998</v>
      </c>
      <c r="AO10" s="56">
        <f t="shared" si="2"/>
        <v>65721.333599999998</v>
      </c>
      <c r="AP10" s="18"/>
      <c r="AQ10" s="82">
        <v>6</v>
      </c>
      <c r="AR10" s="56">
        <f t="shared" si="4"/>
        <v>98620.925130000003</v>
      </c>
      <c r="AS10" s="56">
        <f t="shared" si="5"/>
        <v>104348.37608999999</v>
      </c>
      <c r="AT10" s="56">
        <f t="shared" si="6"/>
        <v>111655.50921</v>
      </c>
      <c r="AU10" s="56">
        <f t="shared" si="7"/>
        <v>117209.76876000001</v>
      </c>
      <c r="AV10" s="56">
        <f t="shared" si="8"/>
        <v>81026.001629999999</v>
      </c>
      <c r="AW10" s="56">
        <f t="shared" si="9"/>
        <v>74710.582380000007</v>
      </c>
      <c r="AX10" s="56">
        <f t="shared" si="10"/>
        <v>66945.650309999997</v>
      </c>
      <c r="AY10" s="56">
        <f t="shared" si="11"/>
        <v>89923.848209999996</v>
      </c>
      <c r="AZ10" s="56">
        <f t="shared" si="12"/>
        <v>81009.45468000001</v>
      </c>
      <c r="BA10" s="56">
        <f t="shared" si="13"/>
        <v>61134.361470000003</v>
      </c>
      <c r="BB10" s="56"/>
      <c r="BC10" s="56">
        <f t="shared" si="14"/>
        <v>58871.841840000001</v>
      </c>
      <c r="BD10" s="56">
        <f t="shared" si="15"/>
        <v>68667.636240000007</v>
      </c>
      <c r="BE10" s="18"/>
      <c r="BF10" s="82">
        <v>6</v>
      </c>
      <c r="BG10" s="56">
        <f t="shared" si="17"/>
        <v>103132.67167350001</v>
      </c>
      <c r="BH10" s="56">
        <f t="shared" si="16"/>
        <v>109146.49518149999</v>
      </c>
      <c r="BI10" s="56">
        <f t="shared" si="16"/>
        <v>116818.9849575</v>
      </c>
      <c r="BJ10" s="56">
        <f t="shared" si="16"/>
        <v>122630.108328</v>
      </c>
      <c r="BK10" s="56">
        <f t="shared" si="16"/>
        <v>84658.001998500011</v>
      </c>
      <c r="BL10" s="56">
        <f t="shared" si="16"/>
        <v>78026.811785999991</v>
      </c>
      <c r="BM10" s="56">
        <f t="shared" si="16"/>
        <v>69946.605162000007</v>
      </c>
      <c r="BN10" s="56">
        <f t="shared" si="16"/>
        <v>94000.740907500018</v>
      </c>
      <c r="BO10" s="56">
        <f t="shared" si="16"/>
        <v>84640.627701000005</v>
      </c>
      <c r="BP10" s="56">
        <f t="shared" si="16"/>
        <v>63778.729549500007</v>
      </c>
      <c r="BQ10" s="56">
        <f t="shared" si="16"/>
        <v>0</v>
      </c>
      <c r="BR10" s="56">
        <f t="shared" si="16"/>
        <v>61404.242224499998</v>
      </c>
      <c r="BS10" s="56">
        <f t="shared" si="16"/>
        <v>71744.265809999997</v>
      </c>
      <c r="BT10" s="112"/>
      <c r="BU10" s="110"/>
      <c r="BV10" s="109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</row>
    <row r="11" spans="1:89" x14ac:dyDescent="0.2">
      <c r="A11" s="82">
        <v>7</v>
      </c>
      <c r="B11" s="56">
        <v>93201.61</v>
      </c>
      <c r="C11" s="56">
        <v>88249.37</v>
      </c>
      <c r="D11" s="56">
        <v>105372.09</v>
      </c>
      <c r="E11" s="56">
        <v>110614.79</v>
      </c>
      <c r="F11" s="56">
        <v>76773.11</v>
      </c>
      <c r="G11" s="56">
        <v>70838.25</v>
      </c>
      <c r="H11" s="56">
        <v>63430.49</v>
      </c>
      <c r="I11" s="56">
        <v>85081.09</v>
      </c>
      <c r="J11" s="56">
        <v>76756.63</v>
      </c>
      <c r="K11" s="56">
        <v>58179.55</v>
      </c>
      <c r="L11" s="56">
        <v>56068.05</v>
      </c>
      <c r="M11" s="56">
        <v>65066.13</v>
      </c>
      <c r="O11" s="82">
        <v>7</v>
      </c>
      <c r="P11" s="56">
        <v>92828.75</v>
      </c>
      <c r="Q11" s="56">
        <v>98176.51</v>
      </c>
      <c r="R11" s="56">
        <v>104999.23</v>
      </c>
      <c r="S11" s="56">
        <v>110223.39</v>
      </c>
      <c r="T11" s="56">
        <v>76400.25</v>
      </c>
      <c r="U11" s="56">
        <v>70484.960000000006</v>
      </c>
      <c r="V11" s="56">
        <v>63122.52</v>
      </c>
      <c r="W11" s="56">
        <v>84708.23</v>
      </c>
      <c r="X11" s="56">
        <v>76384.800000000003</v>
      </c>
      <c r="Y11" s="56">
        <v>57812.87</v>
      </c>
      <c r="Z11" s="56">
        <v>55701.37</v>
      </c>
      <c r="AA11" s="56">
        <v>64748.89</v>
      </c>
      <c r="AB11" s="18"/>
      <c r="AC11" s="82">
        <v>7</v>
      </c>
      <c r="AD11" s="56">
        <f t="shared" si="1"/>
        <v>94685.324999999997</v>
      </c>
      <c r="AE11" s="56">
        <f t="shared" si="2"/>
        <v>100140.04019999999</v>
      </c>
      <c r="AF11" s="56">
        <f t="shared" si="2"/>
        <v>107099.21459999999</v>
      </c>
      <c r="AG11" s="56">
        <f t="shared" si="2"/>
        <v>112427.8578</v>
      </c>
      <c r="AH11" s="56">
        <f t="shared" si="2"/>
        <v>77928.255000000005</v>
      </c>
      <c r="AI11" s="56">
        <f t="shared" si="2"/>
        <v>71894.659200000009</v>
      </c>
      <c r="AJ11" s="56">
        <f t="shared" si="2"/>
        <v>64384.970399999998</v>
      </c>
      <c r="AK11" s="56">
        <f t="shared" si="2"/>
        <v>86402.3946</v>
      </c>
      <c r="AL11" s="56">
        <f t="shared" si="2"/>
        <v>77912.495999999999</v>
      </c>
      <c r="AM11" s="56">
        <f t="shared" si="2"/>
        <v>58969.127400000005</v>
      </c>
      <c r="AN11" s="56">
        <f t="shared" si="2"/>
        <v>56815.397400000002</v>
      </c>
      <c r="AO11" s="56">
        <f t="shared" si="2"/>
        <v>66043.867799999993</v>
      </c>
      <c r="AP11" s="18"/>
      <c r="AQ11" s="82">
        <v>7</v>
      </c>
      <c r="AR11" s="56">
        <f t="shared" si="4"/>
        <v>99021.361319999996</v>
      </c>
      <c r="AS11" s="56">
        <f t="shared" si="5"/>
        <v>104747.70915000001</v>
      </c>
      <c r="AT11" s="56">
        <f t="shared" si="6"/>
        <v>112054.84227000001</v>
      </c>
      <c r="AU11" s="56">
        <f t="shared" si="7"/>
        <v>117628.95816000001</v>
      </c>
      <c r="AV11" s="56">
        <f t="shared" si="8"/>
        <v>81425.334690000003</v>
      </c>
      <c r="AW11" s="56">
        <f t="shared" si="9"/>
        <v>75109.915440000012</v>
      </c>
      <c r="AX11" s="56">
        <f t="shared" si="10"/>
        <v>67275.486180000007</v>
      </c>
      <c r="AY11" s="56">
        <f t="shared" si="11"/>
        <v>90323.181270000001</v>
      </c>
      <c r="AZ11" s="56">
        <f t="shared" si="12"/>
        <v>81408.787740000014</v>
      </c>
      <c r="BA11" s="56">
        <f t="shared" si="13"/>
        <v>61525.972620000008</v>
      </c>
      <c r="BB11" s="56"/>
      <c r="BC11" s="56">
        <f t="shared" si="14"/>
        <v>59264.556120000001</v>
      </c>
      <c r="BD11" s="56">
        <f t="shared" si="15"/>
        <v>69007.400280000002</v>
      </c>
      <c r="BE11" s="18"/>
      <c r="BF11" s="82">
        <v>7</v>
      </c>
      <c r="BG11" s="56">
        <f t="shared" si="17"/>
        <v>103551.97138650001</v>
      </c>
      <c r="BH11" s="56">
        <f t="shared" si="16"/>
        <v>109565.7948945</v>
      </c>
      <c r="BI11" s="56">
        <f t="shared" si="16"/>
        <v>117238.28467050001</v>
      </c>
      <c r="BJ11" s="56">
        <f t="shared" si="16"/>
        <v>123070.25719800001</v>
      </c>
      <c r="BK11" s="56">
        <f t="shared" si="16"/>
        <v>85077.301711499997</v>
      </c>
      <c r="BL11" s="56">
        <f t="shared" si="16"/>
        <v>78446.111499000006</v>
      </c>
      <c r="BM11" s="56">
        <f t="shared" si="16"/>
        <v>70292.9328255</v>
      </c>
      <c r="BN11" s="56">
        <f t="shared" si="16"/>
        <v>94420.040620500004</v>
      </c>
      <c r="BO11" s="56">
        <f t="shared" si="16"/>
        <v>85059.92741400002</v>
      </c>
      <c r="BP11" s="56">
        <f t="shared" si="16"/>
        <v>64191.079543500004</v>
      </c>
      <c r="BQ11" s="56">
        <f t="shared" si="16"/>
        <v>0</v>
      </c>
      <c r="BR11" s="56">
        <f t="shared" si="16"/>
        <v>61815.433932000007</v>
      </c>
      <c r="BS11" s="56">
        <f t="shared" si="16"/>
        <v>72101.018052000014</v>
      </c>
      <c r="BT11" s="112"/>
      <c r="BU11" s="110"/>
      <c r="BV11" s="109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</row>
    <row r="12" spans="1:89" x14ac:dyDescent="0.2">
      <c r="A12" s="82">
        <v>8</v>
      </c>
      <c r="B12" s="56">
        <v>93573.440000000002</v>
      </c>
      <c r="C12" s="56">
        <v>98921.2</v>
      </c>
      <c r="D12" s="56">
        <v>105745.98</v>
      </c>
      <c r="E12" s="56">
        <v>111006.19</v>
      </c>
      <c r="F12" s="56">
        <v>77145.97</v>
      </c>
      <c r="G12" s="56">
        <v>71192.570000000007</v>
      </c>
      <c r="H12" s="56">
        <v>63738.46</v>
      </c>
      <c r="I12" s="56">
        <v>85452.92</v>
      </c>
      <c r="J12" s="56">
        <v>77129.490000000005</v>
      </c>
      <c r="K12" s="56">
        <v>58545.2</v>
      </c>
      <c r="L12" s="56">
        <v>56433.7</v>
      </c>
      <c r="M12" s="56">
        <v>65382.34</v>
      </c>
      <c r="O12" s="82">
        <v>8</v>
      </c>
      <c r="P12" s="56">
        <v>93201.61</v>
      </c>
      <c r="Q12" s="56">
        <v>88249.37</v>
      </c>
      <c r="R12" s="56">
        <v>105372.09</v>
      </c>
      <c r="S12" s="56">
        <v>110614.79</v>
      </c>
      <c r="T12" s="56">
        <v>76773.11</v>
      </c>
      <c r="U12" s="56">
        <v>70838.25</v>
      </c>
      <c r="V12" s="56">
        <v>63430.49</v>
      </c>
      <c r="W12" s="56">
        <v>85081.09</v>
      </c>
      <c r="X12" s="56">
        <v>76756.63</v>
      </c>
      <c r="Y12" s="56">
        <v>58179.55</v>
      </c>
      <c r="Z12" s="56">
        <v>56068.05</v>
      </c>
      <c r="AA12" s="56">
        <v>65066.13</v>
      </c>
      <c r="AB12" s="18"/>
      <c r="AC12" s="82">
        <v>8</v>
      </c>
      <c r="AD12" s="56">
        <f t="shared" si="1"/>
        <v>95065.642200000002</v>
      </c>
      <c r="AE12" s="56"/>
      <c r="AF12" s="56">
        <f t="shared" si="2"/>
        <v>107479.5318</v>
      </c>
      <c r="AG12" s="56">
        <f t="shared" si="2"/>
        <v>112827.0858</v>
      </c>
      <c r="AH12" s="56">
        <f t="shared" si="2"/>
        <v>78308.572199999995</v>
      </c>
      <c r="AI12" s="56">
        <f t="shared" si="2"/>
        <v>72255.014999999999</v>
      </c>
      <c r="AJ12" s="56">
        <f t="shared" si="2"/>
        <v>64699.099799999996</v>
      </c>
      <c r="AK12" s="56">
        <f t="shared" si="2"/>
        <v>86782.71179999999</v>
      </c>
      <c r="AL12" s="56">
        <f t="shared" si="2"/>
        <v>78291.762600000002</v>
      </c>
      <c r="AM12" s="56">
        <f t="shared" si="2"/>
        <v>59343.141000000003</v>
      </c>
      <c r="AN12" s="56">
        <f t="shared" si="2"/>
        <v>57189.411</v>
      </c>
      <c r="AO12" s="56">
        <f t="shared" si="2"/>
        <v>66367.452600000004</v>
      </c>
      <c r="AP12" s="18"/>
      <c r="AQ12" s="82">
        <v>8</v>
      </c>
      <c r="AR12" s="56">
        <f t="shared" si="4"/>
        <v>99419.591249999998</v>
      </c>
      <c r="AS12" s="56">
        <f t="shared" si="5"/>
        <v>105147.04221</v>
      </c>
      <c r="AT12" s="56">
        <f t="shared" si="6"/>
        <v>112454.17533</v>
      </c>
      <c r="AU12" s="56">
        <f t="shared" si="7"/>
        <v>118049.25069</v>
      </c>
      <c r="AV12" s="56">
        <f t="shared" si="8"/>
        <v>81824.667750000008</v>
      </c>
      <c r="AW12" s="56">
        <f t="shared" si="9"/>
        <v>75489.392160000018</v>
      </c>
      <c r="AX12" s="56">
        <f t="shared" si="10"/>
        <v>67604.218919999999</v>
      </c>
      <c r="AY12" s="56">
        <f t="shared" si="11"/>
        <v>90722.514330000005</v>
      </c>
      <c r="AZ12" s="56">
        <f t="shared" si="12"/>
        <v>81808.120800000004</v>
      </c>
      <c r="BA12" s="56">
        <f t="shared" si="13"/>
        <v>61917.583770000005</v>
      </c>
      <c r="BB12" s="56"/>
      <c r="BC12" s="56">
        <f t="shared" si="14"/>
        <v>59656.167270000005</v>
      </c>
      <c r="BD12" s="56">
        <f t="shared" si="15"/>
        <v>69346.061189999993</v>
      </c>
      <c r="BE12" s="18"/>
      <c r="BF12" s="82">
        <v>8</v>
      </c>
      <c r="BG12" s="56">
        <f t="shared" si="17"/>
        <v>103972.429386</v>
      </c>
      <c r="BH12" s="56">
        <f t="shared" si="16"/>
        <v>109985.09460750001</v>
      </c>
      <c r="BI12" s="56">
        <f t="shared" si="16"/>
        <v>117657.58438350001</v>
      </c>
      <c r="BJ12" s="56">
        <f t="shared" si="16"/>
        <v>123510.40606800001</v>
      </c>
      <c r="BK12" s="56">
        <f t="shared" si="16"/>
        <v>85496.601424500011</v>
      </c>
      <c r="BL12" s="56">
        <f t="shared" si="16"/>
        <v>78865.411212000021</v>
      </c>
      <c r="BM12" s="56">
        <f t="shared" si="16"/>
        <v>70639.260489000008</v>
      </c>
      <c r="BN12" s="56">
        <f t="shared" si="16"/>
        <v>94839.340333500004</v>
      </c>
      <c r="BO12" s="56">
        <f t="shared" si="16"/>
        <v>85479.22712700002</v>
      </c>
      <c r="BP12" s="56">
        <f t="shared" si="16"/>
        <v>64602.271251000013</v>
      </c>
      <c r="BQ12" s="56">
        <f t="shared" si="16"/>
        <v>0</v>
      </c>
      <c r="BR12" s="56">
        <f t="shared" si="16"/>
        <v>62227.783926000004</v>
      </c>
      <c r="BS12" s="56">
        <f t="shared" si="16"/>
        <v>72457.770294000002</v>
      </c>
      <c r="BT12" s="112"/>
      <c r="BU12" s="110"/>
      <c r="BV12" s="109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</row>
    <row r="13" spans="1:89" x14ac:dyDescent="0.2">
      <c r="A13" s="82">
        <v>9</v>
      </c>
      <c r="B13" s="56">
        <v>93946.3</v>
      </c>
      <c r="C13" s="56">
        <v>99294.06</v>
      </c>
      <c r="D13" s="56">
        <v>106118.84</v>
      </c>
      <c r="E13" s="56">
        <v>111397.59</v>
      </c>
      <c r="F13" s="56">
        <v>77518.83</v>
      </c>
      <c r="G13" s="56">
        <v>71545.86</v>
      </c>
      <c r="H13" s="56">
        <v>64046.43</v>
      </c>
      <c r="I13" s="56">
        <v>85825.78</v>
      </c>
      <c r="J13" s="56">
        <v>77502.350000000006</v>
      </c>
      <c r="K13" s="56">
        <v>58910.85</v>
      </c>
      <c r="L13" s="56">
        <v>56799.35</v>
      </c>
      <c r="M13" s="56">
        <v>65698.55</v>
      </c>
      <c r="O13" s="82">
        <v>9</v>
      </c>
      <c r="P13" s="56">
        <v>93573.440000000002</v>
      </c>
      <c r="Q13" s="56">
        <v>98921.2</v>
      </c>
      <c r="R13" s="56">
        <v>105745.98</v>
      </c>
      <c r="S13" s="56">
        <v>111006.19</v>
      </c>
      <c r="T13" s="56">
        <v>77145.97</v>
      </c>
      <c r="U13" s="56">
        <v>71192.570000000007</v>
      </c>
      <c r="V13" s="56">
        <v>63738.46</v>
      </c>
      <c r="W13" s="56">
        <v>85452.92</v>
      </c>
      <c r="X13" s="56">
        <v>77129.490000000005</v>
      </c>
      <c r="Y13" s="56">
        <v>58545.2</v>
      </c>
      <c r="Z13" s="56">
        <v>56433.7</v>
      </c>
      <c r="AA13" s="56">
        <v>65382.34</v>
      </c>
      <c r="AB13" s="18"/>
      <c r="AC13" s="82">
        <v>9</v>
      </c>
      <c r="AD13" s="56">
        <f t="shared" si="1"/>
        <v>95444.908800000005</v>
      </c>
      <c r="AE13" s="56">
        <f t="shared" si="2"/>
        <v>100899.624</v>
      </c>
      <c r="AF13" s="56">
        <f t="shared" si="2"/>
        <v>107860.89959999999</v>
      </c>
      <c r="AG13" s="56">
        <f t="shared" si="2"/>
        <v>113226.3138</v>
      </c>
      <c r="AH13" s="56">
        <f t="shared" si="2"/>
        <v>78688.8894</v>
      </c>
      <c r="AI13" s="56">
        <f t="shared" si="2"/>
        <v>72616.421400000007</v>
      </c>
      <c r="AJ13" s="56">
        <f t="shared" si="2"/>
        <v>65013.229200000002</v>
      </c>
      <c r="AK13" s="56">
        <f t="shared" si="2"/>
        <v>87161.978399999993</v>
      </c>
      <c r="AL13" s="56">
        <f t="shared" si="2"/>
        <v>78672.079800000007</v>
      </c>
      <c r="AM13" s="56">
        <f t="shared" si="2"/>
        <v>59716.103999999999</v>
      </c>
      <c r="AN13" s="56">
        <f t="shared" si="2"/>
        <v>57562.373999999996</v>
      </c>
      <c r="AO13" s="56">
        <f t="shared" si="2"/>
        <v>66689.986799999999</v>
      </c>
      <c r="AP13" s="18"/>
      <c r="AQ13" s="82">
        <v>9</v>
      </c>
      <c r="AR13" s="56">
        <f t="shared" si="4"/>
        <v>99818.924310000002</v>
      </c>
      <c r="AS13" s="56">
        <f t="shared" si="5"/>
        <v>0</v>
      </c>
      <c r="AT13" s="56">
        <f t="shared" si="6"/>
        <v>112853.50839</v>
      </c>
      <c r="AU13" s="56">
        <f t="shared" si="7"/>
        <v>118468.44009</v>
      </c>
      <c r="AV13" s="56">
        <f t="shared" si="8"/>
        <v>82224.000809999998</v>
      </c>
      <c r="AW13" s="56">
        <f t="shared" si="9"/>
        <v>75867.765750000006</v>
      </c>
      <c r="AX13" s="56">
        <f t="shared" si="10"/>
        <v>67934.054789999995</v>
      </c>
      <c r="AY13" s="56">
        <f t="shared" si="11"/>
        <v>91121.847389999995</v>
      </c>
      <c r="AZ13" s="56">
        <f t="shared" si="12"/>
        <v>82206.350730000006</v>
      </c>
      <c r="BA13" s="56">
        <f t="shared" si="13"/>
        <v>62310.298050000005</v>
      </c>
      <c r="BB13" s="56"/>
      <c r="BC13" s="56">
        <f t="shared" si="14"/>
        <v>60048.881550000006</v>
      </c>
      <c r="BD13" s="56">
        <f t="shared" si="15"/>
        <v>69685.825230000002</v>
      </c>
      <c r="BE13" s="18"/>
      <c r="BF13" s="82">
        <v>9</v>
      </c>
      <c r="BG13" s="56">
        <f t="shared" si="17"/>
        <v>104390.57081250001</v>
      </c>
      <c r="BH13" s="56">
        <f t="shared" si="16"/>
        <v>110404.39432050001</v>
      </c>
      <c r="BI13" s="56">
        <f t="shared" si="16"/>
        <v>118076.8840965</v>
      </c>
      <c r="BJ13" s="56">
        <f t="shared" si="16"/>
        <v>123951.71322450001</v>
      </c>
      <c r="BK13" s="56">
        <f t="shared" si="16"/>
        <v>85915.901137500012</v>
      </c>
      <c r="BL13" s="56">
        <f t="shared" si="16"/>
        <v>79263.861768000017</v>
      </c>
      <c r="BM13" s="56">
        <f t="shared" si="16"/>
        <v>70984.429866000006</v>
      </c>
      <c r="BN13" s="56">
        <f t="shared" si="16"/>
        <v>95258.640046500004</v>
      </c>
      <c r="BO13" s="56">
        <f t="shared" si="16"/>
        <v>85898.526840000006</v>
      </c>
      <c r="BP13" s="56">
        <f t="shared" si="16"/>
        <v>65013.462958500008</v>
      </c>
      <c r="BQ13" s="56">
        <f t="shared" si="16"/>
        <v>0</v>
      </c>
      <c r="BR13" s="56">
        <f t="shared" si="16"/>
        <v>62638.975633500006</v>
      </c>
      <c r="BS13" s="56">
        <f t="shared" si="16"/>
        <v>72813.364249499995</v>
      </c>
      <c r="BT13" s="112"/>
      <c r="BU13" s="110"/>
      <c r="BV13" s="109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</row>
    <row r="14" spans="1:89" x14ac:dyDescent="0.2">
      <c r="A14" s="82">
        <v>10</v>
      </c>
      <c r="B14" s="56">
        <v>94318.13</v>
      </c>
      <c r="C14" s="56">
        <v>99665.89</v>
      </c>
      <c r="D14" s="56">
        <v>106491.7</v>
      </c>
      <c r="E14" s="56">
        <v>111788.99</v>
      </c>
      <c r="F14" s="56">
        <v>77892.72</v>
      </c>
      <c r="G14" s="56">
        <v>71900.179999999993</v>
      </c>
      <c r="H14" s="56">
        <v>64353.37</v>
      </c>
      <c r="I14" s="56">
        <v>86197.61</v>
      </c>
      <c r="J14" s="56">
        <v>77874.179999999993</v>
      </c>
      <c r="K14" s="56">
        <v>59277.53</v>
      </c>
      <c r="L14" s="56">
        <v>57166.03</v>
      </c>
      <c r="M14" s="56">
        <v>66015.789999999994</v>
      </c>
      <c r="O14" s="82">
        <v>10</v>
      </c>
      <c r="P14" s="56">
        <v>93946.3</v>
      </c>
      <c r="Q14" s="56">
        <v>99294.06</v>
      </c>
      <c r="R14" s="56">
        <v>106118.84</v>
      </c>
      <c r="S14" s="56">
        <v>111397.59</v>
      </c>
      <c r="T14" s="56">
        <v>77518.83</v>
      </c>
      <c r="U14" s="56">
        <v>71545.86</v>
      </c>
      <c r="V14" s="56">
        <v>64046.43</v>
      </c>
      <c r="W14" s="56">
        <v>85825.78</v>
      </c>
      <c r="X14" s="56">
        <v>77502.350000000006</v>
      </c>
      <c r="Y14" s="56">
        <v>58910.85</v>
      </c>
      <c r="Z14" s="56">
        <v>56799.35</v>
      </c>
      <c r="AA14" s="56">
        <v>65698.55</v>
      </c>
      <c r="AB14" s="18"/>
      <c r="AC14" s="82">
        <v>10</v>
      </c>
      <c r="AD14" s="56">
        <f t="shared" si="1"/>
        <v>95825.22600000001</v>
      </c>
      <c r="AE14" s="56">
        <f t="shared" si="2"/>
        <v>101279.9412</v>
      </c>
      <c r="AF14" s="56">
        <f t="shared" si="2"/>
        <v>108241.21679999999</v>
      </c>
      <c r="AG14" s="56">
        <f t="shared" si="2"/>
        <v>113625.54179999999</v>
      </c>
      <c r="AH14" s="56">
        <f t="shared" si="2"/>
        <v>79069.206600000005</v>
      </c>
      <c r="AI14" s="56">
        <f t="shared" si="2"/>
        <v>72976.777199999997</v>
      </c>
      <c r="AJ14" s="56">
        <f t="shared" si="2"/>
        <v>65327.3586</v>
      </c>
      <c r="AK14" s="56">
        <f t="shared" si="2"/>
        <v>87542.295599999998</v>
      </c>
      <c r="AL14" s="56">
        <f t="shared" si="2"/>
        <v>79052.397000000012</v>
      </c>
      <c r="AM14" s="56">
        <f t="shared" si="2"/>
        <v>60089.066999999995</v>
      </c>
      <c r="AN14" s="56">
        <f t="shared" si="2"/>
        <v>57935.337</v>
      </c>
      <c r="AO14" s="56">
        <f t="shared" si="2"/>
        <v>67012.521000000008</v>
      </c>
      <c r="AP14" s="18"/>
      <c r="AQ14" s="82">
        <v>10</v>
      </c>
      <c r="AR14" s="56">
        <f t="shared" si="4"/>
        <v>100217.15424</v>
      </c>
      <c r="AS14" s="56">
        <f t="shared" si="5"/>
        <v>105944.60520000001</v>
      </c>
      <c r="AT14" s="56">
        <f t="shared" si="6"/>
        <v>113253.94458</v>
      </c>
      <c r="AU14" s="56">
        <f t="shared" si="7"/>
        <v>118887.62949000001</v>
      </c>
      <c r="AV14" s="56">
        <f t="shared" si="8"/>
        <v>82623.333870000002</v>
      </c>
      <c r="AW14" s="56">
        <f t="shared" si="9"/>
        <v>76247.242470000012</v>
      </c>
      <c r="AX14" s="56">
        <f t="shared" si="10"/>
        <v>68263.890660000005</v>
      </c>
      <c r="AY14" s="56">
        <f t="shared" si="11"/>
        <v>91520.077319999997</v>
      </c>
      <c r="AZ14" s="56">
        <f t="shared" si="12"/>
        <v>82605.68379000001</v>
      </c>
      <c r="BA14" s="56">
        <f t="shared" si="13"/>
        <v>62701.909200000002</v>
      </c>
      <c r="BB14" s="56"/>
      <c r="BC14" s="56">
        <f t="shared" si="14"/>
        <v>60440.492699999995</v>
      </c>
      <c r="BD14" s="56">
        <f t="shared" si="15"/>
        <v>70024.486140000008</v>
      </c>
      <c r="BE14" s="18"/>
      <c r="BF14" s="82">
        <v>10</v>
      </c>
      <c r="BG14" s="56">
        <f t="shared" si="17"/>
        <v>104809.87052550001</v>
      </c>
      <c r="BH14" s="56">
        <f t="shared" si="16"/>
        <v>0</v>
      </c>
      <c r="BI14" s="56">
        <f t="shared" si="16"/>
        <v>118496.18380950001</v>
      </c>
      <c r="BJ14" s="56">
        <f t="shared" si="16"/>
        <v>124391.86209450001</v>
      </c>
      <c r="BK14" s="56">
        <f t="shared" si="16"/>
        <v>86335.200850499998</v>
      </c>
      <c r="BL14" s="56">
        <f t="shared" si="16"/>
        <v>79661.154037500004</v>
      </c>
      <c r="BM14" s="56">
        <f t="shared" si="16"/>
        <v>71330.757529499999</v>
      </c>
      <c r="BN14" s="56">
        <f t="shared" si="16"/>
        <v>95677.939759500005</v>
      </c>
      <c r="BO14" s="56">
        <f t="shared" si="16"/>
        <v>86316.668266500012</v>
      </c>
      <c r="BP14" s="56">
        <f t="shared" si="16"/>
        <v>65425.812952500011</v>
      </c>
      <c r="BQ14" s="56">
        <f t="shared" si="16"/>
        <v>0</v>
      </c>
      <c r="BR14" s="56">
        <f t="shared" si="16"/>
        <v>63051.325627500009</v>
      </c>
      <c r="BS14" s="56">
        <f t="shared" si="16"/>
        <v>73170.116491500012</v>
      </c>
      <c r="BT14" s="112"/>
      <c r="BU14" s="110"/>
      <c r="BV14" s="109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</row>
    <row r="15" spans="1:89" x14ac:dyDescent="0.2">
      <c r="A15" s="82">
        <v>11</v>
      </c>
      <c r="B15" s="56">
        <v>94690.99</v>
      </c>
      <c r="C15" s="56">
        <v>100038.75</v>
      </c>
      <c r="D15" s="56">
        <v>106864.56</v>
      </c>
      <c r="E15" s="56">
        <v>112181.42</v>
      </c>
      <c r="F15" s="56">
        <v>78265.58</v>
      </c>
      <c r="G15" s="56">
        <v>72253.47</v>
      </c>
      <c r="H15" s="56">
        <v>64661.34</v>
      </c>
      <c r="I15" s="56">
        <v>86570.47</v>
      </c>
      <c r="J15" s="56">
        <v>78247.039999999994</v>
      </c>
      <c r="K15" s="56">
        <v>59643.18</v>
      </c>
      <c r="L15" s="56">
        <v>57531.68</v>
      </c>
      <c r="M15" s="56">
        <v>66332</v>
      </c>
      <c r="O15" s="82">
        <v>11</v>
      </c>
      <c r="P15" s="56">
        <v>94318.13</v>
      </c>
      <c r="Q15" s="56">
        <v>99665.89</v>
      </c>
      <c r="R15" s="56">
        <v>106491.7</v>
      </c>
      <c r="S15" s="56">
        <v>111788.99</v>
      </c>
      <c r="T15" s="56">
        <v>77892.72</v>
      </c>
      <c r="U15" s="56">
        <v>71900.179999999993</v>
      </c>
      <c r="V15" s="56">
        <v>64353.37</v>
      </c>
      <c r="W15" s="56">
        <v>86197.61</v>
      </c>
      <c r="X15" s="56">
        <v>77874.179999999993</v>
      </c>
      <c r="Y15" s="56">
        <v>59277.53</v>
      </c>
      <c r="Z15" s="56">
        <v>57166.03</v>
      </c>
      <c r="AA15" s="56">
        <v>66015.789999999994</v>
      </c>
      <c r="AB15" s="18"/>
      <c r="AC15" s="82">
        <v>11</v>
      </c>
      <c r="AD15" s="56">
        <f t="shared" si="1"/>
        <v>96204.492599999998</v>
      </c>
      <c r="AE15" s="56">
        <f t="shared" si="2"/>
        <v>101659.2078</v>
      </c>
      <c r="AF15" s="56">
        <f t="shared" si="2"/>
        <v>108621.534</v>
      </c>
      <c r="AG15" s="56">
        <f t="shared" si="2"/>
        <v>114024.76980000001</v>
      </c>
      <c r="AH15" s="56">
        <f t="shared" si="2"/>
        <v>79450.574399999998</v>
      </c>
      <c r="AI15" s="56">
        <f t="shared" si="2"/>
        <v>73338.183599999989</v>
      </c>
      <c r="AJ15" s="56">
        <f t="shared" si="2"/>
        <v>65640.43740000001</v>
      </c>
      <c r="AK15" s="56">
        <f t="shared" si="2"/>
        <v>87921.5622</v>
      </c>
      <c r="AL15" s="56">
        <f t="shared" si="2"/>
        <v>79431.6636</v>
      </c>
      <c r="AM15" s="56">
        <f t="shared" si="2"/>
        <v>60463.080600000001</v>
      </c>
      <c r="AN15" s="56">
        <f t="shared" si="2"/>
        <v>58309.350599999998</v>
      </c>
      <c r="AO15" s="56">
        <f t="shared" si="2"/>
        <v>67336.10579999999</v>
      </c>
      <c r="AP15" s="18"/>
      <c r="AQ15" s="82">
        <v>11</v>
      </c>
      <c r="AR15" s="56">
        <f t="shared" si="4"/>
        <v>100616.48730000001</v>
      </c>
      <c r="AS15" s="56">
        <f t="shared" si="5"/>
        <v>106343.93826000001</v>
      </c>
      <c r="AT15" s="56">
        <f t="shared" si="6"/>
        <v>113653.27764</v>
      </c>
      <c r="AU15" s="56">
        <f t="shared" si="7"/>
        <v>119306.81889</v>
      </c>
      <c r="AV15" s="56">
        <f t="shared" si="8"/>
        <v>83022.666930000007</v>
      </c>
      <c r="AW15" s="56">
        <f t="shared" si="9"/>
        <v>76625.61606</v>
      </c>
      <c r="AX15" s="56">
        <f t="shared" si="10"/>
        <v>68593.72653</v>
      </c>
      <c r="AY15" s="56">
        <f t="shared" si="11"/>
        <v>91919.410380000001</v>
      </c>
      <c r="AZ15" s="56">
        <f t="shared" si="12"/>
        <v>83005.016850000015</v>
      </c>
      <c r="BA15" s="56">
        <f t="shared" si="13"/>
        <v>63093.520349999999</v>
      </c>
      <c r="BB15" s="56"/>
      <c r="BC15" s="56">
        <f t="shared" si="14"/>
        <v>60832.10385</v>
      </c>
      <c r="BD15" s="56">
        <f t="shared" si="15"/>
        <v>70363.147050000014</v>
      </c>
      <c r="BE15" s="18"/>
      <c r="BF15" s="82">
        <v>11</v>
      </c>
      <c r="BG15" s="56">
        <f t="shared" si="17"/>
        <v>105228.01195200002</v>
      </c>
      <c r="BH15" s="56">
        <f t="shared" si="16"/>
        <v>111241.83546000002</v>
      </c>
      <c r="BI15" s="56">
        <f t="shared" si="16"/>
        <v>118916.64180899999</v>
      </c>
      <c r="BJ15" s="56">
        <f t="shared" si="16"/>
        <v>124832.01096450002</v>
      </c>
      <c r="BK15" s="56">
        <f t="shared" si="16"/>
        <v>86754.500563500013</v>
      </c>
      <c r="BL15" s="56">
        <f t="shared" si="16"/>
        <v>80059.604593500015</v>
      </c>
      <c r="BM15" s="56">
        <f t="shared" si="16"/>
        <v>71677.085193000006</v>
      </c>
      <c r="BN15" s="56">
        <f t="shared" si="16"/>
        <v>96096.081185999996</v>
      </c>
      <c r="BO15" s="56">
        <f t="shared" si="16"/>
        <v>86735.967979500012</v>
      </c>
      <c r="BP15" s="56">
        <f t="shared" si="16"/>
        <v>65837.004660000006</v>
      </c>
      <c r="BQ15" s="56">
        <f t="shared" si="16"/>
        <v>0</v>
      </c>
      <c r="BR15" s="56">
        <f t="shared" si="16"/>
        <v>63462.517334999997</v>
      </c>
      <c r="BS15" s="56">
        <f t="shared" si="16"/>
        <v>73525.710447000005</v>
      </c>
      <c r="BT15" s="112"/>
      <c r="BU15" s="110"/>
      <c r="BV15" s="109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</row>
    <row r="16" spans="1:89" x14ac:dyDescent="0.2">
      <c r="A16" s="82">
        <v>12</v>
      </c>
      <c r="B16" s="56">
        <v>95062.82</v>
      </c>
      <c r="C16" s="56">
        <v>100410.58</v>
      </c>
      <c r="D16" s="56">
        <v>107237.42</v>
      </c>
      <c r="E16" s="56">
        <v>112572.82</v>
      </c>
      <c r="F16" s="56">
        <v>78638.44</v>
      </c>
      <c r="G16" s="56">
        <v>72607.789999999994</v>
      </c>
      <c r="H16" s="56">
        <v>64969.31</v>
      </c>
      <c r="I16" s="56">
        <v>86942.3</v>
      </c>
      <c r="J16" s="56">
        <v>78618.87</v>
      </c>
      <c r="K16" s="56">
        <v>60009.86</v>
      </c>
      <c r="L16" s="56">
        <v>57898.36</v>
      </c>
      <c r="M16" s="56">
        <v>66648.210000000006</v>
      </c>
      <c r="O16" s="82">
        <v>12</v>
      </c>
      <c r="P16" s="56">
        <v>94690.99</v>
      </c>
      <c r="Q16" s="56">
        <v>100038.75</v>
      </c>
      <c r="R16" s="56">
        <v>106864.56</v>
      </c>
      <c r="S16" s="56">
        <v>112181.42</v>
      </c>
      <c r="T16" s="56">
        <v>78265.58</v>
      </c>
      <c r="U16" s="56">
        <v>72253.47</v>
      </c>
      <c r="V16" s="56">
        <v>64661.34</v>
      </c>
      <c r="W16" s="56">
        <v>86570.47</v>
      </c>
      <c r="X16" s="56">
        <v>78247.039999999994</v>
      </c>
      <c r="Y16" s="56">
        <v>59643.18</v>
      </c>
      <c r="Z16" s="56">
        <v>57531.68</v>
      </c>
      <c r="AA16" s="56">
        <v>66332</v>
      </c>
      <c r="AB16" s="18"/>
      <c r="AC16" s="82">
        <v>12</v>
      </c>
      <c r="AD16" s="56">
        <f t="shared" si="1"/>
        <v>96584.809800000003</v>
      </c>
      <c r="AE16" s="56">
        <f t="shared" si="2"/>
        <v>102039.52499999999</v>
      </c>
      <c r="AF16" s="56">
        <f t="shared" si="2"/>
        <v>109001.8512</v>
      </c>
      <c r="AG16" s="56">
        <f t="shared" si="2"/>
        <v>114425.0484</v>
      </c>
      <c r="AH16" s="56">
        <f t="shared" si="2"/>
        <v>79830.891600000003</v>
      </c>
      <c r="AI16" s="56">
        <f t="shared" si="2"/>
        <v>73698.539399999994</v>
      </c>
      <c r="AJ16" s="56">
        <f t="shared" si="2"/>
        <v>65954.566800000001</v>
      </c>
      <c r="AK16" s="56">
        <f t="shared" si="2"/>
        <v>88301.879400000005</v>
      </c>
      <c r="AL16" s="56">
        <f t="shared" si="2"/>
        <v>79811.98079999999</v>
      </c>
      <c r="AM16" s="56">
        <f t="shared" si="2"/>
        <v>60836.043599999997</v>
      </c>
      <c r="AN16" s="56">
        <f t="shared" si="2"/>
        <v>58682.313600000001</v>
      </c>
      <c r="AO16" s="56">
        <f t="shared" si="2"/>
        <v>67658.64</v>
      </c>
      <c r="AP16" s="18"/>
      <c r="AQ16" s="82">
        <v>12</v>
      </c>
      <c r="AR16" s="56">
        <f t="shared" si="4"/>
        <v>101014.71722999999</v>
      </c>
      <c r="AS16" s="56">
        <f t="shared" si="5"/>
        <v>106742.16819000001</v>
      </c>
      <c r="AT16" s="56">
        <f t="shared" si="6"/>
        <v>114052.6107</v>
      </c>
      <c r="AU16" s="56">
        <f t="shared" si="7"/>
        <v>119726.00829000001</v>
      </c>
      <c r="AV16" s="56">
        <f t="shared" si="8"/>
        <v>83423.10312</v>
      </c>
      <c r="AW16" s="56">
        <f t="shared" si="9"/>
        <v>77005.092779999992</v>
      </c>
      <c r="AX16" s="56">
        <f t="shared" si="10"/>
        <v>68922.459270000007</v>
      </c>
      <c r="AY16" s="56">
        <f t="shared" si="11"/>
        <v>92317.640310000003</v>
      </c>
      <c r="AZ16" s="56">
        <f t="shared" si="12"/>
        <v>83403.246780000001</v>
      </c>
      <c r="BA16" s="56">
        <f t="shared" si="13"/>
        <v>63486.234630000006</v>
      </c>
      <c r="BB16" s="56">
        <v>69258</v>
      </c>
      <c r="BC16" s="56">
        <f t="shared" si="14"/>
        <v>61224.81813</v>
      </c>
      <c r="BD16" s="56">
        <f t="shared" si="15"/>
        <v>70702.911089999994</v>
      </c>
      <c r="BE16" s="18"/>
      <c r="BF16" s="82">
        <v>12</v>
      </c>
      <c r="BG16" s="56">
        <f t="shared" si="17"/>
        <v>105647.31166500002</v>
      </c>
      <c r="BH16" s="56">
        <f t="shared" si="16"/>
        <v>111661.13517300002</v>
      </c>
      <c r="BI16" s="56">
        <f t="shared" si="16"/>
        <v>119335.94152200001</v>
      </c>
      <c r="BJ16" s="56">
        <f t="shared" si="16"/>
        <v>125272.15983449999</v>
      </c>
      <c r="BK16" s="56">
        <f t="shared" si="16"/>
        <v>87173.800276500013</v>
      </c>
      <c r="BL16" s="56">
        <f t="shared" si="16"/>
        <v>80456.896863000002</v>
      </c>
      <c r="BM16" s="56">
        <f t="shared" si="16"/>
        <v>72023.412856499999</v>
      </c>
      <c r="BN16" s="56">
        <f t="shared" si="16"/>
        <v>96515.380899000011</v>
      </c>
      <c r="BO16" s="56">
        <f t="shared" si="16"/>
        <v>87155.267692500012</v>
      </c>
      <c r="BP16" s="56">
        <f t="shared" si="16"/>
        <v>66248.196367500001</v>
      </c>
      <c r="BQ16" s="56">
        <f t="shared" si="16"/>
        <v>0</v>
      </c>
      <c r="BR16" s="56">
        <f t="shared" si="16"/>
        <v>63873.709042499999</v>
      </c>
      <c r="BS16" s="56">
        <f t="shared" si="16"/>
        <v>73881.304402500013</v>
      </c>
      <c r="BT16" s="112"/>
      <c r="BU16" s="110"/>
      <c r="BV16" s="109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</row>
    <row r="17" spans="1:89" x14ac:dyDescent="0.2">
      <c r="A17" s="82">
        <v>13</v>
      </c>
      <c r="B17" s="56">
        <v>95435.68</v>
      </c>
      <c r="C17" s="56">
        <v>100783.44</v>
      </c>
      <c r="D17" s="56">
        <v>107610.28</v>
      </c>
      <c r="E17" s="56">
        <v>112964.22</v>
      </c>
      <c r="F17" s="56">
        <v>79011.3</v>
      </c>
      <c r="G17" s="56">
        <v>72961.08</v>
      </c>
      <c r="H17" s="56">
        <v>65277.279999999999</v>
      </c>
      <c r="I17" s="56">
        <v>87315.16</v>
      </c>
      <c r="J17" s="56">
        <v>78991.73</v>
      </c>
      <c r="K17" s="56">
        <v>60375.51</v>
      </c>
      <c r="L17" s="56">
        <v>58264.01</v>
      </c>
      <c r="M17" s="56">
        <v>66965.45</v>
      </c>
      <c r="O17" s="82">
        <v>13</v>
      </c>
      <c r="P17" s="56">
        <v>95062.82</v>
      </c>
      <c r="Q17" s="56">
        <v>100410.58</v>
      </c>
      <c r="R17" s="56">
        <v>107237.42</v>
      </c>
      <c r="S17" s="56">
        <v>112572.82</v>
      </c>
      <c r="T17" s="56">
        <v>78638.44</v>
      </c>
      <c r="U17" s="56">
        <v>72607.789999999994</v>
      </c>
      <c r="V17" s="56">
        <v>64969.31</v>
      </c>
      <c r="W17" s="56">
        <v>86942.3</v>
      </c>
      <c r="X17" s="56">
        <v>78618.87</v>
      </c>
      <c r="Y17" s="56">
        <v>60009.86</v>
      </c>
      <c r="Z17" s="56">
        <v>57898.36</v>
      </c>
      <c r="AA17" s="56">
        <v>66648.210000000006</v>
      </c>
      <c r="AB17" s="18"/>
      <c r="AC17" s="82">
        <v>13</v>
      </c>
      <c r="AD17" s="56">
        <f t="shared" si="1"/>
        <v>96964.076400000005</v>
      </c>
      <c r="AE17" s="56">
        <f t="shared" si="2"/>
        <v>102418.7916</v>
      </c>
      <c r="AF17" s="56">
        <f t="shared" si="2"/>
        <v>109382.1684</v>
      </c>
      <c r="AG17" s="56">
        <f t="shared" si="2"/>
        <v>114824.2764</v>
      </c>
      <c r="AH17" s="56">
        <f t="shared" si="2"/>
        <v>80211.208800000008</v>
      </c>
      <c r="AI17" s="56">
        <f t="shared" si="2"/>
        <v>74059.945799999987</v>
      </c>
      <c r="AJ17" s="56">
        <f t="shared" si="2"/>
        <v>66268.696199999991</v>
      </c>
      <c r="AK17" s="56">
        <f t="shared" si="2"/>
        <v>88681.146000000008</v>
      </c>
      <c r="AL17" s="56">
        <f t="shared" si="2"/>
        <v>80191.247399999993</v>
      </c>
      <c r="AM17" s="56">
        <f t="shared" si="2"/>
        <v>61210.057200000003</v>
      </c>
      <c r="AN17" s="56">
        <f t="shared" si="2"/>
        <v>59056.3272</v>
      </c>
      <c r="AO17" s="56">
        <f t="shared" si="2"/>
        <v>67981.174200000009</v>
      </c>
      <c r="AP17" s="18"/>
      <c r="AQ17" s="82">
        <v>13</v>
      </c>
      <c r="AR17" s="56">
        <f t="shared" si="4"/>
        <v>101414.05029000001</v>
      </c>
      <c r="AS17" s="56">
        <f t="shared" si="5"/>
        <v>107141.50125</v>
      </c>
      <c r="AT17" s="56">
        <f t="shared" si="6"/>
        <v>114451.94376000001</v>
      </c>
      <c r="AU17" s="56">
        <f t="shared" si="7"/>
        <v>120146.30082</v>
      </c>
      <c r="AV17" s="56">
        <f t="shared" si="8"/>
        <v>83822.436180000004</v>
      </c>
      <c r="AW17" s="56">
        <f t="shared" si="9"/>
        <v>77383.466369999995</v>
      </c>
      <c r="AX17" s="56">
        <f t="shared" si="10"/>
        <v>69252.295140000002</v>
      </c>
      <c r="AY17" s="56">
        <f t="shared" si="11"/>
        <v>92716.973370000007</v>
      </c>
      <c r="AZ17" s="56">
        <f t="shared" si="12"/>
        <v>83802.579839999991</v>
      </c>
      <c r="BA17" s="56">
        <f t="shared" si="13"/>
        <v>63877.845780000003</v>
      </c>
      <c r="BB17" s="56"/>
      <c r="BC17" s="56">
        <f t="shared" si="14"/>
        <v>61616.429280000004</v>
      </c>
      <c r="BD17" s="56">
        <f t="shared" si="15"/>
        <v>71041.572</v>
      </c>
      <c r="BE17" s="18"/>
      <c r="BF17" s="82">
        <v>13</v>
      </c>
      <c r="BG17" s="56">
        <f t="shared" si="17"/>
        <v>106065.45309149999</v>
      </c>
      <c r="BH17" s="56">
        <f t="shared" si="16"/>
        <v>112079.27659950002</v>
      </c>
      <c r="BI17" s="56">
        <f t="shared" si="16"/>
        <v>119755.24123500001</v>
      </c>
      <c r="BJ17" s="56">
        <f t="shared" si="16"/>
        <v>125712.30870450001</v>
      </c>
      <c r="BK17" s="56">
        <f t="shared" si="16"/>
        <v>87594.258276000008</v>
      </c>
      <c r="BL17" s="56">
        <f t="shared" si="16"/>
        <v>80855.347418999998</v>
      </c>
      <c r="BM17" s="56">
        <f t="shared" si="16"/>
        <v>72368.582233500012</v>
      </c>
      <c r="BN17" s="56">
        <f t="shared" si="16"/>
        <v>96933.522325500002</v>
      </c>
      <c r="BO17" s="56">
        <f t="shared" si="16"/>
        <v>87573.409119000004</v>
      </c>
      <c r="BP17" s="56">
        <f t="shared" si="16"/>
        <v>66660.546361500004</v>
      </c>
      <c r="BQ17" s="56">
        <f t="shared" si="16"/>
        <v>72720.900000000009</v>
      </c>
      <c r="BR17" s="56">
        <f t="shared" si="16"/>
        <v>64286.059036500003</v>
      </c>
      <c r="BS17" s="56">
        <f t="shared" si="16"/>
        <v>74238.0566445</v>
      </c>
      <c r="BT17" s="112"/>
      <c r="BU17" s="110"/>
      <c r="BV17" s="109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</row>
    <row r="18" spans="1:89" x14ac:dyDescent="0.2">
      <c r="A18" s="82">
        <v>14</v>
      </c>
      <c r="B18" s="56">
        <v>95808.54</v>
      </c>
      <c r="C18" s="56">
        <v>101155.27</v>
      </c>
      <c r="D18" s="56">
        <v>107983.14</v>
      </c>
      <c r="E18" s="56">
        <v>113355.62</v>
      </c>
      <c r="F18" s="56">
        <v>79384.160000000003</v>
      </c>
      <c r="G18" s="56">
        <v>73315.399999999994</v>
      </c>
      <c r="H18" s="56">
        <v>65584.22</v>
      </c>
      <c r="I18" s="56">
        <v>87686.99</v>
      </c>
      <c r="J18" s="56">
        <v>79363.56</v>
      </c>
      <c r="K18" s="56">
        <v>60741.16</v>
      </c>
      <c r="L18" s="56">
        <v>58629.66</v>
      </c>
      <c r="M18" s="56">
        <v>67281.66</v>
      </c>
      <c r="O18" s="82">
        <v>14</v>
      </c>
      <c r="P18" s="56">
        <v>95435.68</v>
      </c>
      <c r="Q18" s="56">
        <v>100783.44</v>
      </c>
      <c r="R18" s="56">
        <v>107610.28</v>
      </c>
      <c r="S18" s="56">
        <v>112964.22</v>
      </c>
      <c r="T18" s="56">
        <v>79011.3</v>
      </c>
      <c r="U18" s="56">
        <v>72961.08</v>
      </c>
      <c r="V18" s="56">
        <v>65277.279999999999</v>
      </c>
      <c r="W18" s="56">
        <v>87315.16</v>
      </c>
      <c r="X18" s="56">
        <v>78991.73</v>
      </c>
      <c r="Y18" s="56">
        <v>60375.51</v>
      </c>
      <c r="Z18" s="56">
        <v>58264.01</v>
      </c>
      <c r="AA18" s="56">
        <v>66965.45</v>
      </c>
      <c r="AB18" s="18"/>
      <c r="AC18" s="82">
        <v>14</v>
      </c>
      <c r="AD18" s="56">
        <f t="shared" si="1"/>
        <v>97344.393599999996</v>
      </c>
      <c r="AE18" s="56">
        <f t="shared" si="2"/>
        <v>102799.1088</v>
      </c>
      <c r="AF18" s="56">
        <f t="shared" si="2"/>
        <v>109762.4856</v>
      </c>
      <c r="AG18" s="56">
        <f t="shared" si="2"/>
        <v>115223.50440000001</v>
      </c>
      <c r="AH18" s="56">
        <f t="shared" si="2"/>
        <v>80591.525999999998</v>
      </c>
      <c r="AI18" s="56">
        <f t="shared" si="2"/>
        <v>74420.301600000006</v>
      </c>
      <c r="AJ18" s="56">
        <f t="shared" si="2"/>
        <v>66582.825599999996</v>
      </c>
      <c r="AK18" s="56">
        <f t="shared" si="2"/>
        <v>89061.463199999998</v>
      </c>
      <c r="AL18" s="56">
        <f t="shared" si="2"/>
        <v>80571.564599999998</v>
      </c>
      <c r="AM18" s="56">
        <f t="shared" si="2"/>
        <v>61583.020199999999</v>
      </c>
      <c r="AN18" s="56">
        <f t="shared" si="2"/>
        <v>59429.290200000003</v>
      </c>
      <c r="AO18" s="56">
        <f t="shared" si="2"/>
        <v>68304.758999999991</v>
      </c>
      <c r="AP18" s="18"/>
      <c r="AQ18" s="82">
        <v>14</v>
      </c>
      <c r="AR18" s="56">
        <f t="shared" si="4"/>
        <v>101812.28022000002</v>
      </c>
      <c r="AS18" s="56">
        <f t="shared" si="5"/>
        <v>107539.73118</v>
      </c>
      <c r="AT18" s="56">
        <f t="shared" si="6"/>
        <v>114851.27682</v>
      </c>
      <c r="AU18" s="56">
        <f t="shared" si="7"/>
        <v>120565.49022000001</v>
      </c>
      <c r="AV18" s="56">
        <f t="shared" si="8"/>
        <v>84221.769240000009</v>
      </c>
      <c r="AW18" s="56">
        <f t="shared" si="9"/>
        <v>77762.943089999986</v>
      </c>
      <c r="AX18" s="56">
        <f t="shared" si="10"/>
        <v>69582.131009999997</v>
      </c>
      <c r="AY18" s="56">
        <f t="shared" si="11"/>
        <v>93115.203300000008</v>
      </c>
      <c r="AZ18" s="56">
        <f t="shared" si="12"/>
        <v>84200.809769999993</v>
      </c>
      <c r="BA18" s="56">
        <f t="shared" si="13"/>
        <v>64270.560060000003</v>
      </c>
      <c r="BB18" s="56"/>
      <c r="BC18" s="56">
        <f t="shared" si="14"/>
        <v>62009.143560000004</v>
      </c>
      <c r="BD18" s="56">
        <f t="shared" si="15"/>
        <v>71380.232910000006</v>
      </c>
      <c r="BE18" s="18"/>
      <c r="BF18" s="82">
        <v>14</v>
      </c>
      <c r="BG18" s="56">
        <f t="shared" si="17"/>
        <v>106484.75280450002</v>
      </c>
      <c r="BH18" s="56">
        <f t="shared" si="16"/>
        <v>112498.57631250001</v>
      </c>
      <c r="BI18" s="56">
        <f t="shared" si="16"/>
        <v>120174.54094800001</v>
      </c>
      <c r="BJ18" s="56">
        <f t="shared" si="16"/>
        <v>126153.61586100001</v>
      </c>
      <c r="BK18" s="56">
        <f t="shared" si="16"/>
        <v>88013.557989000008</v>
      </c>
      <c r="BL18" s="56">
        <f t="shared" si="16"/>
        <v>81252.639688499999</v>
      </c>
      <c r="BM18" s="56">
        <f t="shared" si="16"/>
        <v>72714.909897000005</v>
      </c>
      <c r="BN18" s="56">
        <f t="shared" si="16"/>
        <v>97352.822038500017</v>
      </c>
      <c r="BO18" s="56">
        <f t="shared" si="16"/>
        <v>87992.708831999989</v>
      </c>
      <c r="BP18" s="56">
        <f t="shared" si="16"/>
        <v>67071.738068999999</v>
      </c>
      <c r="BQ18" s="56">
        <f t="shared" si="16"/>
        <v>0</v>
      </c>
      <c r="BR18" s="56">
        <f t="shared" si="16"/>
        <v>64697.250744000004</v>
      </c>
      <c r="BS18" s="56">
        <f t="shared" si="16"/>
        <v>74593.650600000008</v>
      </c>
      <c r="BT18" s="112"/>
      <c r="BU18" s="110"/>
      <c r="BV18" s="109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</row>
    <row r="19" spans="1:89" x14ac:dyDescent="0.2">
      <c r="A19" s="82">
        <v>15</v>
      </c>
      <c r="B19" s="56">
        <v>96180.37</v>
      </c>
      <c r="C19" s="56">
        <v>101528.13</v>
      </c>
      <c r="D19" s="56">
        <v>108356</v>
      </c>
      <c r="E19" s="56">
        <v>113748.05</v>
      </c>
      <c r="F19" s="56">
        <v>79757.02</v>
      </c>
      <c r="G19" s="56">
        <v>73668.69</v>
      </c>
      <c r="H19" s="56">
        <v>65892.19</v>
      </c>
      <c r="I19" s="56">
        <v>88059.85</v>
      </c>
      <c r="J19" s="56">
        <v>79736.42</v>
      </c>
      <c r="K19" s="56">
        <v>61107.839999999997</v>
      </c>
      <c r="L19" s="56">
        <v>58996.34</v>
      </c>
      <c r="M19" s="56">
        <v>67597.87</v>
      </c>
      <c r="O19" s="82">
        <v>15</v>
      </c>
      <c r="P19" s="56">
        <v>95808.54</v>
      </c>
      <c r="Q19" s="56">
        <v>101155.27</v>
      </c>
      <c r="R19" s="56">
        <v>107983.14</v>
      </c>
      <c r="S19" s="56">
        <v>113355.62</v>
      </c>
      <c r="T19" s="56">
        <v>79384.160000000003</v>
      </c>
      <c r="U19" s="56">
        <v>73315.399999999994</v>
      </c>
      <c r="V19" s="56">
        <v>65584.22</v>
      </c>
      <c r="W19" s="56">
        <v>87686.99</v>
      </c>
      <c r="X19" s="56">
        <v>79363.56</v>
      </c>
      <c r="Y19" s="56">
        <v>60741.16</v>
      </c>
      <c r="Z19" s="56">
        <v>58629.66</v>
      </c>
      <c r="AA19" s="56">
        <v>67281.66</v>
      </c>
      <c r="AB19" s="18"/>
      <c r="AC19" s="82">
        <v>15</v>
      </c>
      <c r="AD19" s="56">
        <f t="shared" si="1"/>
        <v>97724.710800000001</v>
      </c>
      <c r="AE19" s="56">
        <f t="shared" si="2"/>
        <v>103178.3754</v>
      </c>
      <c r="AF19" s="56">
        <f t="shared" si="2"/>
        <v>110142.8028</v>
      </c>
      <c r="AG19" s="56">
        <f t="shared" si="2"/>
        <v>115622.73239999999</v>
      </c>
      <c r="AH19" s="56">
        <f t="shared" si="2"/>
        <v>80971.843200000003</v>
      </c>
      <c r="AI19" s="56">
        <f t="shared" si="2"/>
        <v>74781.707999999999</v>
      </c>
      <c r="AJ19" s="56">
        <f t="shared" si="2"/>
        <v>66895.904399999999</v>
      </c>
      <c r="AK19" s="56">
        <f t="shared" si="2"/>
        <v>89440.729800000001</v>
      </c>
      <c r="AL19" s="56">
        <f t="shared" si="2"/>
        <v>80950.831200000001</v>
      </c>
      <c r="AM19" s="56">
        <f t="shared" si="2"/>
        <v>61955.983200000002</v>
      </c>
      <c r="AN19" s="56">
        <f t="shared" si="2"/>
        <v>59802.253200000006</v>
      </c>
      <c r="AO19" s="56">
        <f t="shared" si="2"/>
        <v>68627.2932</v>
      </c>
      <c r="AP19" s="18"/>
      <c r="AQ19" s="82">
        <v>15</v>
      </c>
      <c r="AR19" s="56">
        <f t="shared" si="4"/>
        <v>102211.61328000001</v>
      </c>
      <c r="AS19" s="56">
        <f t="shared" si="5"/>
        <v>107939.06424000001</v>
      </c>
      <c r="AT19" s="56">
        <f t="shared" si="6"/>
        <v>115250.60988</v>
      </c>
      <c r="AU19" s="56">
        <f t="shared" si="7"/>
        <v>120984.67962000001</v>
      </c>
      <c r="AV19" s="56">
        <f t="shared" si="8"/>
        <v>84621.102299999999</v>
      </c>
      <c r="AW19" s="56">
        <f t="shared" si="9"/>
        <v>78141.316680000004</v>
      </c>
      <c r="AX19" s="56">
        <f t="shared" si="10"/>
        <v>69911.966879999993</v>
      </c>
      <c r="AY19" s="56">
        <f t="shared" si="11"/>
        <v>93514.536359999998</v>
      </c>
      <c r="AZ19" s="56">
        <f t="shared" si="12"/>
        <v>84600.142829999997</v>
      </c>
      <c r="BA19" s="56">
        <f t="shared" si="13"/>
        <v>64662.17121</v>
      </c>
      <c r="BB19" s="56"/>
      <c r="BC19" s="56">
        <f t="shared" si="14"/>
        <v>62400.754710000008</v>
      </c>
      <c r="BD19" s="56">
        <f t="shared" si="15"/>
        <v>71719.996950000001</v>
      </c>
      <c r="BE19" s="18"/>
      <c r="BF19" s="82">
        <v>15</v>
      </c>
      <c r="BG19" s="56">
        <f t="shared" si="17"/>
        <v>106902.89423100003</v>
      </c>
      <c r="BH19" s="56">
        <f t="shared" si="16"/>
        <v>112916.71773900001</v>
      </c>
      <c r="BI19" s="56">
        <f t="shared" si="16"/>
        <v>120593.84066100001</v>
      </c>
      <c r="BJ19" s="56">
        <f t="shared" si="16"/>
        <v>126593.76473100002</v>
      </c>
      <c r="BK19" s="56">
        <f t="shared" si="16"/>
        <v>88432.857702000008</v>
      </c>
      <c r="BL19" s="56">
        <f t="shared" si="16"/>
        <v>81651.090244499996</v>
      </c>
      <c r="BM19" s="56">
        <f t="shared" si="16"/>
        <v>73061.237560499998</v>
      </c>
      <c r="BN19" s="56">
        <f t="shared" si="16"/>
        <v>97770.963465000008</v>
      </c>
      <c r="BO19" s="56">
        <f t="shared" si="16"/>
        <v>88410.850258499995</v>
      </c>
      <c r="BP19" s="56">
        <f t="shared" si="16"/>
        <v>67484.088063000003</v>
      </c>
      <c r="BQ19" s="56">
        <f t="shared" si="16"/>
        <v>0</v>
      </c>
      <c r="BR19" s="56">
        <f t="shared" si="16"/>
        <v>65109.600738000008</v>
      </c>
      <c r="BS19" s="56">
        <f t="shared" si="16"/>
        <v>74949.244555500016</v>
      </c>
      <c r="BT19" s="112"/>
      <c r="BU19" s="110"/>
      <c r="BV19" s="109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</row>
    <row r="20" spans="1:89" x14ac:dyDescent="0.2">
      <c r="A20" s="82">
        <v>16</v>
      </c>
      <c r="B20" s="56">
        <v>96553.23</v>
      </c>
      <c r="C20" s="56">
        <v>101900.99</v>
      </c>
      <c r="D20" s="56">
        <v>108728.86</v>
      </c>
      <c r="E20" s="56">
        <v>114139.45</v>
      </c>
      <c r="F20" s="56">
        <v>80129.88</v>
      </c>
      <c r="G20" s="56">
        <v>74021.98</v>
      </c>
      <c r="H20" s="56">
        <v>66200.160000000003</v>
      </c>
      <c r="I20" s="56">
        <v>88432.71</v>
      </c>
      <c r="J20" s="56">
        <v>80108.25</v>
      </c>
      <c r="K20" s="56">
        <v>61473.49</v>
      </c>
      <c r="L20" s="56">
        <v>59361.99</v>
      </c>
      <c r="M20" s="56">
        <v>67915.11</v>
      </c>
      <c r="O20" s="82">
        <v>16</v>
      </c>
      <c r="P20" s="56">
        <v>96180.37</v>
      </c>
      <c r="Q20" s="56">
        <v>101528.13</v>
      </c>
      <c r="R20" s="56">
        <v>108356</v>
      </c>
      <c r="S20" s="56">
        <v>113748.05</v>
      </c>
      <c r="T20" s="56">
        <v>79757.02</v>
      </c>
      <c r="U20" s="56">
        <v>73668.69</v>
      </c>
      <c r="V20" s="56">
        <v>65892.19</v>
      </c>
      <c r="W20" s="56">
        <v>88059.85</v>
      </c>
      <c r="X20" s="56">
        <v>79736.42</v>
      </c>
      <c r="Y20" s="56">
        <v>61107.839999999997</v>
      </c>
      <c r="Z20" s="56">
        <v>58996.34</v>
      </c>
      <c r="AA20" s="56">
        <v>67597.87</v>
      </c>
      <c r="AB20" s="18"/>
      <c r="AC20" s="82">
        <v>16</v>
      </c>
      <c r="AD20" s="56">
        <f t="shared" si="1"/>
        <v>98103.977399999989</v>
      </c>
      <c r="AE20" s="56">
        <f t="shared" si="2"/>
        <v>103558.69260000001</v>
      </c>
      <c r="AF20" s="56">
        <f t="shared" si="2"/>
        <v>110523.12</v>
      </c>
      <c r="AG20" s="56">
        <f t="shared" si="2"/>
        <v>116023.011</v>
      </c>
      <c r="AH20" s="56">
        <f t="shared" si="2"/>
        <v>81352.160400000008</v>
      </c>
      <c r="AI20" s="56">
        <f t="shared" si="2"/>
        <v>75142.063800000004</v>
      </c>
      <c r="AJ20" s="56">
        <f t="shared" si="2"/>
        <v>67210.033800000005</v>
      </c>
      <c r="AK20" s="56">
        <f t="shared" si="2"/>
        <v>89821.047000000006</v>
      </c>
      <c r="AL20" s="56">
        <f t="shared" si="2"/>
        <v>81331.148400000005</v>
      </c>
      <c r="AM20" s="56">
        <f t="shared" si="2"/>
        <v>62329.996799999994</v>
      </c>
      <c r="AN20" s="56">
        <f t="shared" si="2"/>
        <v>60176.266799999998</v>
      </c>
      <c r="AO20" s="56">
        <f t="shared" si="2"/>
        <v>68949.827399999995</v>
      </c>
      <c r="AP20" s="18"/>
      <c r="AQ20" s="82">
        <v>16</v>
      </c>
      <c r="AR20" s="56">
        <f t="shared" si="4"/>
        <v>102610.94634000001</v>
      </c>
      <c r="AS20" s="56">
        <f t="shared" si="5"/>
        <v>108337.29417000001</v>
      </c>
      <c r="AT20" s="56">
        <f t="shared" si="6"/>
        <v>115649.94294000001</v>
      </c>
      <c r="AU20" s="56">
        <f t="shared" si="7"/>
        <v>121403.86902</v>
      </c>
      <c r="AV20" s="56">
        <f t="shared" si="8"/>
        <v>85020.435360000003</v>
      </c>
      <c r="AW20" s="56">
        <f t="shared" si="9"/>
        <v>78520.793399999995</v>
      </c>
      <c r="AX20" s="56">
        <f t="shared" si="10"/>
        <v>70240.699619999999</v>
      </c>
      <c r="AY20" s="56">
        <f t="shared" si="11"/>
        <v>93912.76629</v>
      </c>
      <c r="AZ20" s="56">
        <f t="shared" si="12"/>
        <v>84998.372759999998</v>
      </c>
      <c r="BA20" s="56">
        <f t="shared" si="13"/>
        <v>65053.782360000005</v>
      </c>
      <c r="BB20" s="56"/>
      <c r="BC20" s="56">
        <f t="shared" si="14"/>
        <v>62792.365860000013</v>
      </c>
      <c r="BD20" s="56">
        <f t="shared" si="15"/>
        <v>72058.657860000007</v>
      </c>
      <c r="BE20" s="18"/>
      <c r="BF20" s="82">
        <v>16</v>
      </c>
      <c r="BG20" s="56">
        <f t="shared" si="17"/>
        <v>107322.19394400001</v>
      </c>
      <c r="BH20" s="56">
        <f t="shared" si="16"/>
        <v>113336.01745200001</v>
      </c>
      <c r="BI20" s="56">
        <f t="shared" si="16"/>
        <v>121013.14037400001</v>
      </c>
      <c r="BJ20" s="56">
        <f t="shared" si="16"/>
        <v>127033.91360100002</v>
      </c>
      <c r="BK20" s="56">
        <f t="shared" si="16"/>
        <v>88852.157415000009</v>
      </c>
      <c r="BL20" s="56">
        <f t="shared" si="16"/>
        <v>82048.382514000012</v>
      </c>
      <c r="BM20" s="56">
        <f t="shared" si="16"/>
        <v>73407.565223999991</v>
      </c>
      <c r="BN20" s="56">
        <f t="shared" si="16"/>
        <v>98190.263178000008</v>
      </c>
      <c r="BO20" s="56">
        <f t="shared" si="16"/>
        <v>88830.149971499995</v>
      </c>
      <c r="BP20" s="56">
        <f t="shared" si="16"/>
        <v>67895.279770499998</v>
      </c>
      <c r="BQ20" s="56">
        <f t="shared" si="16"/>
        <v>0</v>
      </c>
      <c r="BR20" s="56">
        <f t="shared" si="16"/>
        <v>65520.79244550001</v>
      </c>
      <c r="BS20" s="56">
        <f t="shared" si="16"/>
        <v>75305.996797500004</v>
      </c>
      <c r="BT20" s="112"/>
      <c r="BU20" s="110"/>
      <c r="BV20" s="109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</row>
    <row r="21" spans="1:89" x14ac:dyDescent="0.2">
      <c r="A21" s="82">
        <v>17</v>
      </c>
      <c r="B21" s="56">
        <v>96925.06</v>
      </c>
      <c r="C21" s="56">
        <v>102272.82</v>
      </c>
      <c r="D21" s="56">
        <v>109101.72</v>
      </c>
      <c r="E21" s="56">
        <v>114530.85</v>
      </c>
      <c r="F21" s="56">
        <v>80502.740000000005</v>
      </c>
      <c r="G21" s="56">
        <v>74376.3</v>
      </c>
      <c r="H21" s="56">
        <v>66507.100000000006</v>
      </c>
      <c r="I21" s="56">
        <v>88804.54</v>
      </c>
      <c r="J21" s="56">
        <v>80481.11</v>
      </c>
      <c r="K21" s="56">
        <v>61840.17</v>
      </c>
      <c r="L21" s="56">
        <v>59727.64</v>
      </c>
      <c r="M21" s="56">
        <v>68231.320000000007</v>
      </c>
      <c r="O21" s="82">
        <v>17</v>
      </c>
      <c r="P21" s="56">
        <v>96553.23</v>
      </c>
      <c r="Q21" s="56">
        <v>101900.99</v>
      </c>
      <c r="R21" s="56">
        <v>108728.86</v>
      </c>
      <c r="S21" s="56">
        <v>114139.45</v>
      </c>
      <c r="T21" s="56">
        <v>80129.88</v>
      </c>
      <c r="U21" s="56">
        <v>74021.98</v>
      </c>
      <c r="V21" s="56">
        <v>66200.160000000003</v>
      </c>
      <c r="W21" s="56">
        <v>88432.71</v>
      </c>
      <c r="X21" s="56">
        <v>80108.25</v>
      </c>
      <c r="Y21" s="56">
        <v>61473.49</v>
      </c>
      <c r="Z21" s="56">
        <v>59361.99</v>
      </c>
      <c r="AA21" s="56">
        <v>67915.11</v>
      </c>
      <c r="AB21" s="18"/>
      <c r="AC21" s="82">
        <v>17</v>
      </c>
      <c r="AD21" s="56">
        <f t="shared" si="1"/>
        <v>98484.294599999994</v>
      </c>
      <c r="AE21" s="56">
        <f t="shared" si="2"/>
        <v>103939.0098</v>
      </c>
      <c r="AF21" s="56">
        <f t="shared" si="2"/>
        <v>110903.4372</v>
      </c>
      <c r="AG21" s="56">
        <f t="shared" si="2"/>
        <v>116422.239</v>
      </c>
      <c r="AH21" s="56">
        <f t="shared" si="2"/>
        <v>81732.477599999998</v>
      </c>
      <c r="AI21" s="56">
        <f t="shared" si="2"/>
        <v>75502.419599999994</v>
      </c>
      <c r="AJ21" s="56">
        <f t="shared" si="2"/>
        <v>67524.16320000001</v>
      </c>
      <c r="AK21" s="56">
        <f t="shared" si="2"/>
        <v>90201.364200000011</v>
      </c>
      <c r="AL21" s="56">
        <f t="shared" si="2"/>
        <v>81710.414999999994</v>
      </c>
      <c r="AM21" s="56">
        <f t="shared" si="2"/>
        <v>62702.959799999997</v>
      </c>
      <c r="AN21" s="56">
        <f t="shared" si="2"/>
        <v>60549.229800000001</v>
      </c>
      <c r="AO21" s="56">
        <f t="shared" si="2"/>
        <v>69273.412200000006</v>
      </c>
      <c r="AP21" s="18"/>
      <c r="AQ21" s="82">
        <v>17</v>
      </c>
      <c r="AR21" s="56">
        <f t="shared" si="4"/>
        <v>103009.17627</v>
      </c>
      <c r="AS21" s="56">
        <f t="shared" si="5"/>
        <v>108736.62723000001</v>
      </c>
      <c r="AT21" s="56">
        <f t="shared" si="6"/>
        <v>116049.276</v>
      </c>
      <c r="AU21" s="56">
        <f t="shared" si="7"/>
        <v>121824.16155</v>
      </c>
      <c r="AV21" s="56">
        <f t="shared" si="8"/>
        <v>85419.768420000008</v>
      </c>
      <c r="AW21" s="56">
        <f t="shared" si="9"/>
        <v>78899.166990000012</v>
      </c>
      <c r="AX21" s="56">
        <f t="shared" si="10"/>
        <v>70570.535490000009</v>
      </c>
      <c r="AY21" s="56">
        <f t="shared" si="11"/>
        <v>94312.099350000004</v>
      </c>
      <c r="AZ21" s="56">
        <f t="shared" si="12"/>
        <v>85397.705820000003</v>
      </c>
      <c r="BA21" s="56">
        <f t="shared" si="13"/>
        <v>65446.496639999998</v>
      </c>
      <c r="BB21" s="56"/>
      <c r="BC21" s="56">
        <f t="shared" si="14"/>
        <v>63185.080139999998</v>
      </c>
      <c r="BD21" s="56">
        <f t="shared" si="15"/>
        <v>72397.318769999998</v>
      </c>
      <c r="BE21" s="18"/>
      <c r="BF21" s="82">
        <v>17</v>
      </c>
      <c r="BG21" s="56">
        <f t="shared" si="17"/>
        <v>107741.49365700001</v>
      </c>
      <c r="BH21" s="56">
        <f t="shared" si="16"/>
        <v>113754.15887850002</v>
      </c>
      <c r="BI21" s="56">
        <f t="shared" si="16"/>
        <v>121432.44008700001</v>
      </c>
      <c r="BJ21" s="56">
        <f t="shared" si="16"/>
        <v>127474.062471</v>
      </c>
      <c r="BK21" s="56">
        <f t="shared" si="16"/>
        <v>89271.457128000009</v>
      </c>
      <c r="BL21" s="56">
        <f t="shared" si="16"/>
        <v>82446.833069999993</v>
      </c>
      <c r="BM21" s="56">
        <f t="shared" si="16"/>
        <v>73752.734601000004</v>
      </c>
      <c r="BN21" s="56">
        <f t="shared" si="16"/>
        <v>98608.4046045</v>
      </c>
      <c r="BO21" s="56">
        <f t="shared" si="16"/>
        <v>89248.291398000001</v>
      </c>
      <c r="BP21" s="56">
        <f t="shared" si="16"/>
        <v>68306.471478000007</v>
      </c>
      <c r="BQ21" s="56">
        <f t="shared" si="16"/>
        <v>0</v>
      </c>
      <c r="BR21" s="56">
        <f t="shared" si="16"/>
        <v>65931.984153000012</v>
      </c>
      <c r="BS21" s="56">
        <f t="shared" si="16"/>
        <v>75661.590753000011</v>
      </c>
      <c r="BT21" s="112"/>
      <c r="BU21" s="110"/>
      <c r="BV21" s="109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</row>
    <row r="22" spans="1:89" x14ac:dyDescent="0.2">
      <c r="A22" s="82">
        <v>18</v>
      </c>
      <c r="B22" s="56">
        <v>97297.919999999998</v>
      </c>
      <c r="C22" s="56">
        <v>102645.68</v>
      </c>
      <c r="D22" s="56">
        <v>109475.61</v>
      </c>
      <c r="E22" s="56">
        <v>114922.25</v>
      </c>
      <c r="F22" s="56">
        <v>80875.600000000006</v>
      </c>
      <c r="G22" s="56">
        <v>74729.59</v>
      </c>
      <c r="H22" s="56">
        <v>66815.070000000007</v>
      </c>
      <c r="I22" s="56">
        <v>89177.4</v>
      </c>
      <c r="J22" s="56">
        <v>80853.97</v>
      </c>
      <c r="K22" s="56">
        <v>62205.82</v>
      </c>
      <c r="L22" s="56">
        <v>60094.32</v>
      </c>
      <c r="M22" s="56">
        <v>68547.53</v>
      </c>
      <c r="O22" s="82">
        <v>18</v>
      </c>
      <c r="P22" s="56">
        <v>96925.06</v>
      </c>
      <c r="Q22" s="56">
        <v>102272.82</v>
      </c>
      <c r="R22" s="56">
        <v>109101.72</v>
      </c>
      <c r="S22" s="56">
        <v>114530.85</v>
      </c>
      <c r="T22" s="56">
        <v>80502.740000000005</v>
      </c>
      <c r="U22" s="56">
        <v>74376.3</v>
      </c>
      <c r="V22" s="56">
        <v>66507.100000000006</v>
      </c>
      <c r="W22" s="56">
        <v>88804.54</v>
      </c>
      <c r="X22" s="56">
        <v>80481.11</v>
      </c>
      <c r="Y22" s="56">
        <v>61840.17</v>
      </c>
      <c r="Z22" s="56">
        <v>59727.64</v>
      </c>
      <c r="AA22" s="56">
        <v>68231.320000000007</v>
      </c>
      <c r="AB22" s="18"/>
      <c r="AC22" s="82">
        <v>18</v>
      </c>
      <c r="AD22" s="56">
        <f t="shared" si="1"/>
        <v>98863.561199999996</v>
      </c>
      <c r="AE22" s="56">
        <f t="shared" si="2"/>
        <v>104318.2764</v>
      </c>
      <c r="AF22" s="56">
        <f t="shared" si="2"/>
        <v>111283.75440000001</v>
      </c>
      <c r="AG22" s="56">
        <f t="shared" si="2"/>
        <v>116821.467</v>
      </c>
      <c r="AH22" s="56">
        <f t="shared" si="2"/>
        <v>82112.794800000003</v>
      </c>
      <c r="AI22" s="56">
        <f t="shared" si="2"/>
        <v>75863.826000000001</v>
      </c>
      <c r="AJ22" s="56">
        <f t="shared" si="2"/>
        <v>67837.242000000013</v>
      </c>
      <c r="AK22" s="56">
        <f t="shared" si="2"/>
        <v>90580.630799999999</v>
      </c>
      <c r="AL22" s="56">
        <f t="shared" si="2"/>
        <v>82090.732199999999</v>
      </c>
      <c r="AM22" s="56">
        <f t="shared" si="2"/>
        <v>63076.973399999995</v>
      </c>
      <c r="AN22" s="56">
        <f t="shared" si="2"/>
        <v>60922.192799999997</v>
      </c>
      <c r="AO22" s="56">
        <f t="shared" si="2"/>
        <v>69595.946400000001</v>
      </c>
      <c r="AP22" s="18"/>
      <c r="AQ22" s="82">
        <v>18</v>
      </c>
      <c r="AR22" s="56">
        <f t="shared" si="4"/>
        <v>103408.50933</v>
      </c>
      <c r="AS22" s="56">
        <f t="shared" si="4"/>
        <v>109135.96029</v>
      </c>
      <c r="AT22" s="56">
        <f t="shared" si="6"/>
        <v>116448.60906</v>
      </c>
      <c r="AU22" s="56">
        <f t="shared" si="7"/>
        <v>122243.35095000001</v>
      </c>
      <c r="AV22" s="56">
        <f t="shared" si="8"/>
        <v>85819.101479999998</v>
      </c>
      <c r="AW22" s="56">
        <f t="shared" si="9"/>
        <v>79277.540580000001</v>
      </c>
      <c r="AX22" s="56">
        <f t="shared" si="10"/>
        <v>70900.371360000019</v>
      </c>
      <c r="AY22" s="56">
        <f t="shared" si="11"/>
        <v>94711.432410000009</v>
      </c>
      <c r="AZ22" s="56">
        <f t="shared" si="12"/>
        <v>85795.93574999999</v>
      </c>
      <c r="BA22" s="56">
        <f t="shared" si="13"/>
        <v>65838.107789999995</v>
      </c>
      <c r="BB22" s="56"/>
      <c r="BC22" s="56">
        <f t="shared" si="14"/>
        <v>63576.691290000002</v>
      </c>
      <c r="BD22" s="56">
        <f t="shared" si="15"/>
        <v>72737.082810000007</v>
      </c>
      <c r="BE22" s="18"/>
      <c r="BF22" s="82">
        <v>18</v>
      </c>
      <c r="BG22" s="56">
        <f t="shared" si="17"/>
        <v>108159.6350835</v>
      </c>
      <c r="BH22" s="56">
        <f t="shared" ref="BH22:BH38" si="18">SUM(AS21*1.05)</f>
        <v>114173.45859150002</v>
      </c>
      <c r="BI22" s="56">
        <f t="shared" ref="BI22:BI38" si="19">SUM(AT21*1.05)</f>
        <v>121851.73980000001</v>
      </c>
      <c r="BJ22" s="56">
        <f t="shared" ref="BJ22:BJ38" si="20">SUM(AU21*1.05)</f>
        <v>127915.36962750001</v>
      </c>
      <c r="BK22" s="56">
        <f t="shared" ref="BK22:BK38" si="21">SUM(AV21*1.05)</f>
        <v>89690.756841000009</v>
      </c>
      <c r="BL22" s="56">
        <f t="shared" ref="BL22:BL38" si="22">SUM(AW21*1.05)</f>
        <v>82844.125339500009</v>
      </c>
      <c r="BM22" s="56">
        <f t="shared" ref="BM22:BM38" si="23">SUM(AX21*1.05)</f>
        <v>74099.062264500011</v>
      </c>
      <c r="BN22" s="56">
        <f t="shared" ref="BN22:BN38" si="24">SUM(AY21*1.05)</f>
        <v>99027.704317500014</v>
      </c>
      <c r="BO22" s="56">
        <f t="shared" ref="BO22:BO38" si="25">SUM(AZ21*1.05)</f>
        <v>89667.591111000002</v>
      </c>
      <c r="BP22" s="56">
        <f t="shared" ref="BP22:BP38" si="26">SUM(BA21*1.05)</f>
        <v>68718.821471999996</v>
      </c>
      <c r="BQ22" s="56">
        <f t="shared" ref="BQ22:BQ38" si="27">SUM(BB21*1.05)</f>
        <v>0</v>
      </c>
      <c r="BR22" s="56">
        <f t="shared" ref="BR22:BR38" si="28">SUM(BC21*1.05)</f>
        <v>66344.334147000001</v>
      </c>
      <c r="BS22" s="56">
        <f t="shared" ref="BS22:BS38" si="29">SUM(BD21*1.05)</f>
        <v>76017.184708500004</v>
      </c>
      <c r="BT22" s="112"/>
      <c r="BU22" s="110"/>
      <c r="BV22" s="109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</row>
    <row r="23" spans="1:89" x14ac:dyDescent="0.2">
      <c r="A23" s="82">
        <v>19</v>
      </c>
      <c r="B23" s="56">
        <v>97669.75</v>
      </c>
      <c r="C23" s="56">
        <v>103017.51</v>
      </c>
      <c r="D23" s="56">
        <v>109848.47</v>
      </c>
      <c r="E23" s="56">
        <v>115313.65</v>
      </c>
      <c r="F23" s="56">
        <v>81248.460000000006</v>
      </c>
      <c r="G23" s="56">
        <v>75083.91</v>
      </c>
      <c r="H23" s="56">
        <v>67123.039999999994</v>
      </c>
      <c r="I23" s="56">
        <v>89549.23</v>
      </c>
      <c r="J23" s="56">
        <v>81225.8</v>
      </c>
      <c r="K23" s="56">
        <v>62571.47</v>
      </c>
      <c r="L23" s="56">
        <v>60459.97</v>
      </c>
      <c r="M23" s="56">
        <v>68863.740000000005</v>
      </c>
      <c r="O23" s="82">
        <v>19</v>
      </c>
      <c r="P23" s="56">
        <v>97297.919999999998</v>
      </c>
      <c r="Q23" s="56">
        <v>102645.68</v>
      </c>
      <c r="R23" s="56">
        <v>109475.61</v>
      </c>
      <c r="S23" s="56">
        <v>114922.25</v>
      </c>
      <c r="T23" s="56">
        <v>80875.600000000006</v>
      </c>
      <c r="U23" s="56">
        <v>74729.59</v>
      </c>
      <c r="V23" s="56">
        <v>66815.070000000007</v>
      </c>
      <c r="W23" s="56">
        <v>89177.4</v>
      </c>
      <c r="X23" s="56">
        <v>80853.97</v>
      </c>
      <c r="Y23" s="56">
        <v>62205.82</v>
      </c>
      <c r="Z23" s="56">
        <v>60094.32</v>
      </c>
      <c r="AA23" s="56">
        <v>68547.53</v>
      </c>
      <c r="AB23" s="18"/>
      <c r="AC23" s="82">
        <v>19</v>
      </c>
      <c r="AD23" s="56">
        <f t="shared" si="1"/>
        <v>99243.878400000001</v>
      </c>
      <c r="AE23" s="56">
        <f t="shared" si="2"/>
        <v>104698.59359999999</v>
      </c>
      <c r="AF23" s="56">
        <f t="shared" si="2"/>
        <v>111665.1222</v>
      </c>
      <c r="AG23" s="56">
        <f t="shared" si="2"/>
        <v>117220.69500000001</v>
      </c>
      <c r="AH23" s="56">
        <f t="shared" si="2"/>
        <v>82493.112000000008</v>
      </c>
      <c r="AI23" s="56">
        <f t="shared" si="2"/>
        <v>76224.181799999991</v>
      </c>
      <c r="AJ23" s="56">
        <f t="shared" si="2"/>
        <v>68151.371400000004</v>
      </c>
      <c r="AK23" s="56">
        <f t="shared" si="2"/>
        <v>90960.947999999989</v>
      </c>
      <c r="AL23" s="56">
        <f t="shared" si="2"/>
        <v>82471.049400000004</v>
      </c>
      <c r="AM23" s="56">
        <f t="shared" si="2"/>
        <v>63449.936399999999</v>
      </c>
      <c r="AN23" s="56">
        <f t="shared" si="2"/>
        <v>61296.206400000003</v>
      </c>
      <c r="AO23" s="56">
        <f t="shared" si="2"/>
        <v>69918.480599999995</v>
      </c>
      <c r="AP23" s="18"/>
      <c r="AQ23" s="82">
        <v>19</v>
      </c>
      <c r="AR23" s="56">
        <f t="shared" si="4"/>
        <v>103806.73926</v>
      </c>
      <c r="AS23" s="56">
        <f t="shared" si="5"/>
        <v>109534.19022</v>
      </c>
      <c r="AT23" s="56">
        <f t="shared" si="6"/>
        <v>116847.94212000001</v>
      </c>
      <c r="AU23" s="56">
        <f t="shared" si="7"/>
        <v>122662.54035000001</v>
      </c>
      <c r="AV23" s="56">
        <f t="shared" si="8"/>
        <v>86218.434540000002</v>
      </c>
      <c r="AW23" s="56">
        <f t="shared" si="9"/>
        <v>79657.017300000007</v>
      </c>
      <c r="AX23" s="56">
        <f t="shared" si="10"/>
        <v>71229.104100000011</v>
      </c>
      <c r="AY23" s="56">
        <f t="shared" si="11"/>
        <v>95109.66234000001</v>
      </c>
      <c r="AZ23" s="56">
        <f t="shared" si="12"/>
        <v>86195.268810000009</v>
      </c>
      <c r="BA23" s="56">
        <f t="shared" si="13"/>
        <v>66230.822069999995</v>
      </c>
      <c r="BB23" s="56"/>
      <c r="BC23" s="56">
        <f t="shared" si="14"/>
        <v>63968.302439999999</v>
      </c>
      <c r="BD23" s="56">
        <f t="shared" si="15"/>
        <v>73075.743719999999</v>
      </c>
      <c r="BE23" s="18"/>
      <c r="BF23" s="82">
        <v>19</v>
      </c>
      <c r="BG23" s="56">
        <f t="shared" si="17"/>
        <v>108578.93479650001</v>
      </c>
      <c r="BH23" s="56">
        <f t="shared" si="18"/>
        <v>114592.75830450001</v>
      </c>
      <c r="BI23" s="56">
        <f t="shared" si="19"/>
        <v>122271.03951300001</v>
      </c>
      <c r="BJ23" s="56">
        <f t="shared" si="20"/>
        <v>128355.51849750002</v>
      </c>
      <c r="BK23" s="56">
        <f t="shared" si="21"/>
        <v>90110.056553999995</v>
      </c>
      <c r="BL23" s="56">
        <f t="shared" si="22"/>
        <v>83241.417609000011</v>
      </c>
      <c r="BM23" s="56">
        <f t="shared" si="23"/>
        <v>74445.389928000019</v>
      </c>
      <c r="BN23" s="56">
        <f t="shared" si="24"/>
        <v>99447.004030500015</v>
      </c>
      <c r="BO23" s="56">
        <f t="shared" si="25"/>
        <v>90085.732537499993</v>
      </c>
      <c r="BP23" s="56">
        <f t="shared" si="26"/>
        <v>69130.013179499991</v>
      </c>
      <c r="BQ23" s="56">
        <f t="shared" si="27"/>
        <v>0</v>
      </c>
      <c r="BR23" s="56">
        <f t="shared" si="28"/>
        <v>66755.525854500011</v>
      </c>
      <c r="BS23" s="56">
        <f t="shared" si="29"/>
        <v>76373.936950500007</v>
      </c>
      <c r="BT23" s="112"/>
      <c r="BU23" s="110"/>
      <c r="BV23" s="109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</row>
    <row r="24" spans="1:89" x14ac:dyDescent="0.2">
      <c r="A24" s="82">
        <v>20</v>
      </c>
      <c r="B24" s="56">
        <v>98042.61</v>
      </c>
      <c r="C24" s="56">
        <v>103390.37</v>
      </c>
      <c r="D24" s="56">
        <v>110221.33</v>
      </c>
      <c r="E24" s="56">
        <v>115706.08</v>
      </c>
      <c r="F24" s="56">
        <v>81622.350000000006</v>
      </c>
      <c r="G24" s="56">
        <v>75437.2</v>
      </c>
      <c r="H24" s="56">
        <v>67431.009999999995</v>
      </c>
      <c r="I24" s="56">
        <v>89922.09</v>
      </c>
      <c r="J24" s="56">
        <v>81598.66</v>
      </c>
      <c r="K24" s="56">
        <v>62938.15</v>
      </c>
      <c r="L24" s="56">
        <v>60826.65</v>
      </c>
      <c r="M24" s="56">
        <v>69180.98</v>
      </c>
      <c r="O24" s="82">
        <v>20</v>
      </c>
      <c r="P24" s="56">
        <v>97669.75</v>
      </c>
      <c r="Q24" s="56">
        <v>103017.51</v>
      </c>
      <c r="R24" s="56">
        <v>109848.47</v>
      </c>
      <c r="S24" s="56">
        <v>115313.65</v>
      </c>
      <c r="T24" s="56">
        <v>81248.460000000006</v>
      </c>
      <c r="U24" s="56">
        <v>75083.91</v>
      </c>
      <c r="V24" s="56">
        <v>67123.039999999994</v>
      </c>
      <c r="W24" s="56">
        <v>89549.23</v>
      </c>
      <c r="X24" s="56">
        <v>81225.8</v>
      </c>
      <c r="Y24" s="56">
        <v>62571.47</v>
      </c>
      <c r="Z24" s="56">
        <v>60459.97</v>
      </c>
      <c r="AA24" s="56">
        <v>68863.740000000005</v>
      </c>
      <c r="AB24" s="18"/>
      <c r="AC24" s="82">
        <v>20</v>
      </c>
      <c r="AD24" s="56">
        <f t="shared" si="1"/>
        <v>99623.145000000004</v>
      </c>
      <c r="AE24" s="56">
        <f t="shared" si="2"/>
        <v>105077.8602</v>
      </c>
      <c r="AF24" s="56">
        <f t="shared" si="2"/>
        <v>112045.4394</v>
      </c>
      <c r="AG24" s="56">
        <f t="shared" si="2"/>
        <v>117619.923</v>
      </c>
      <c r="AH24" s="56">
        <f t="shared" si="2"/>
        <v>82873.429200000013</v>
      </c>
      <c r="AI24" s="56">
        <f t="shared" si="2"/>
        <v>76585.588199999998</v>
      </c>
      <c r="AJ24" s="56">
        <f t="shared" si="2"/>
        <v>68465.500799999994</v>
      </c>
      <c r="AK24" s="56">
        <f t="shared" si="2"/>
        <v>91340.214599999992</v>
      </c>
      <c r="AL24" s="56">
        <f t="shared" si="2"/>
        <v>82850.316000000006</v>
      </c>
      <c r="AM24" s="56">
        <f t="shared" si="2"/>
        <v>63822.899400000002</v>
      </c>
      <c r="AN24" s="56">
        <f t="shared" si="2"/>
        <v>61669.169399999999</v>
      </c>
      <c r="AO24" s="56">
        <f t="shared" si="2"/>
        <v>70241.014800000004</v>
      </c>
      <c r="AP24" s="18"/>
      <c r="AQ24" s="82">
        <v>20</v>
      </c>
      <c r="AR24" s="56">
        <f t="shared" si="4"/>
        <v>104206.07232000001</v>
      </c>
      <c r="AS24" s="56">
        <f t="shared" si="5"/>
        <v>109933.52327999999</v>
      </c>
      <c r="AT24" s="56">
        <f t="shared" si="6"/>
        <v>117248.37831</v>
      </c>
      <c r="AU24" s="56">
        <f t="shared" si="7"/>
        <v>123081.72975000001</v>
      </c>
      <c r="AV24" s="56">
        <f t="shared" si="8"/>
        <v>86617.767600000006</v>
      </c>
      <c r="AW24" s="56">
        <f t="shared" si="9"/>
        <v>80035.390889999995</v>
      </c>
      <c r="AX24" s="56">
        <f t="shared" si="10"/>
        <v>71558.939970000007</v>
      </c>
      <c r="AY24" s="56">
        <f t="shared" si="11"/>
        <v>95508.9954</v>
      </c>
      <c r="AZ24" s="56">
        <f t="shared" si="12"/>
        <v>86594.601870000013</v>
      </c>
      <c r="BA24" s="56">
        <f t="shared" si="13"/>
        <v>66622.433220000006</v>
      </c>
      <c r="BB24" s="56"/>
      <c r="BC24" s="56">
        <f t="shared" si="14"/>
        <v>64361.016720000007</v>
      </c>
      <c r="BD24" s="56">
        <f t="shared" si="15"/>
        <v>73414.404630000005</v>
      </c>
      <c r="BE24" s="18"/>
      <c r="BF24" s="82">
        <v>20</v>
      </c>
      <c r="BG24" s="56">
        <f t="shared" si="17"/>
        <v>108997.07622300001</v>
      </c>
      <c r="BH24" s="56">
        <f t="shared" si="18"/>
        <v>115010.89973100001</v>
      </c>
      <c r="BI24" s="56">
        <f t="shared" si="19"/>
        <v>122690.33922600001</v>
      </c>
      <c r="BJ24" s="56">
        <f t="shared" si="20"/>
        <v>128795.66736750002</v>
      </c>
      <c r="BK24" s="56">
        <f t="shared" si="21"/>
        <v>90529.35626700001</v>
      </c>
      <c r="BL24" s="56">
        <f t="shared" si="22"/>
        <v>83639.868165000007</v>
      </c>
      <c r="BM24" s="56">
        <f t="shared" si="23"/>
        <v>74790.559305000017</v>
      </c>
      <c r="BN24" s="56">
        <f t="shared" si="24"/>
        <v>99865.145457000021</v>
      </c>
      <c r="BO24" s="56">
        <f t="shared" si="25"/>
        <v>90505.032250500008</v>
      </c>
      <c r="BP24" s="56">
        <f t="shared" si="26"/>
        <v>69542.363173499994</v>
      </c>
      <c r="BQ24" s="56">
        <f t="shared" si="27"/>
        <v>0</v>
      </c>
      <c r="BR24" s="56">
        <f t="shared" si="28"/>
        <v>67166.717562000005</v>
      </c>
      <c r="BS24" s="56">
        <f t="shared" si="29"/>
        <v>76729.530906</v>
      </c>
      <c r="BT24" s="112"/>
      <c r="BU24" s="110"/>
      <c r="BV24" s="109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</row>
    <row r="25" spans="1:89" x14ac:dyDescent="0.2">
      <c r="A25" s="82">
        <v>21</v>
      </c>
      <c r="B25" s="56">
        <v>98414.44</v>
      </c>
      <c r="C25" s="56">
        <v>103762.2</v>
      </c>
      <c r="D25" s="56">
        <v>110594.19</v>
      </c>
      <c r="E25" s="56">
        <v>116097.48</v>
      </c>
      <c r="F25" s="56">
        <v>81995.210000000006</v>
      </c>
      <c r="G25" s="56">
        <v>75791.520000000004</v>
      </c>
      <c r="H25" s="56">
        <v>67737.95</v>
      </c>
      <c r="I25" s="56">
        <v>90293.92</v>
      </c>
      <c r="J25" s="56">
        <v>81970.490000000005</v>
      </c>
      <c r="K25" s="56">
        <v>63303.8</v>
      </c>
      <c r="L25" s="56">
        <v>61192.3</v>
      </c>
      <c r="M25" s="56">
        <v>69497.19</v>
      </c>
      <c r="O25" s="82">
        <v>21</v>
      </c>
      <c r="P25" s="56">
        <v>98042.61</v>
      </c>
      <c r="Q25" s="56">
        <v>103390.37</v>
      </c>
      <c r="R25" s="56">
        <v>110221.33</v>
      </c>
      <c r="S25" s="56">
        <v>115706.08</v>
      </c>
      <c r="T25" s="56">
        <v>81622.350000000006</v>
      </c>
      <c r="U25" s="56">
        <v>75437.2</v>
      </c>
      <c r="V25" s="56">
        <v>67431.009999999995</v>
      </c>
      <c r="W25" s="56">
        <v>89922.09</v>
      </c>
      <c r="X25" s="56">
        <v>81598.66</v>
      </c>
      <c r="Y25" s="56">
        <v>62938.15</v>
      </c>
      <c r="Z25" s="56">
        <v>60826.65</v>
      </c>
      <c r="AA25" s="56">
        <v>69180.98</v>
      </c>
      <c r="AB25" s="18"/>
      <c r="AC25" s="82">
        <v>21</v>
      </c>
      <c r="AD25" s="56">
        <f t="shared" si="1"/>
        <v>100003.46219999999</v>
      </c>
      <c r="AE25" s="56">
        <f t="shared" si="2"/>
        <v>105458.1774</v>
      </c>
      <c r="AF25" s="56">
        <f t="shared" si="2"/>
        <v>112425.75660000001</v>
      </c>
      <c r="AG25" s="56">
        <f t="shared" si="2"/>
        <v>118020.2016</v>
      </c>
      <c r="AH25" s="56">
        <f t="shared" si="2"/>
        <v>83254.797000000006</v>
      </c>
      <c r="AI25" s="56">
        <f t="shared" si="2"/>
        <v>76945.944000000003</v>
      </c>
      <c r="AJ25" s="56">
        <f t="shared" si="2"/>
        <v>68779.6302</v>
      </c>
      <c r="AK25" s="56">
        <f t="shared" si="2"/>
        <v>91720.531799999997</v>
      </c>
      <c r="AL25" s="56">
        <f t="shared" si="2"/>
        <v>83230.633199999997</v>
      </c>
      <c r="AM25" s="56">
        <f t="shared" si="2"/>
        <v>64196.913</v>
      </c>
      <c r="AN25" s="56">
        <f t="shared" si="2"/>
        <v>62043.183000000005</v>
      </c>
      <c r="AO25" s="56">
        <f t="shared" si="2"/>
        <v>70564.599600000001</v>
      </c>
      <c r="AP25" s="18"/>
      <c r="AQ25" s="82">
        <v>21</v>
      </c>
      <c r="AR25" s="56">
        <f t="shared" si="4"/>
        <v>104604.30225000001</v>
      </c>
      <c r="AS25" s="56">
        <f t="shared" si="5"/>
        <v>110331.75321</v>
      </c>
      <c r="AT25" s="56">
        <f t="shared" si="6"/>
        <v>117647.71137</v>
      </c>
      <c r="AU25" s="56">
        <f t="shared" si="7"/>
        <v>123500.91915</v>
      </c>
      <c r="AV25" s="56">
        <f t="shared" si="8"/>
        <v>87017.100660000011</v>
      </c>
      <c r="AW25" s="56">
        <f t="shared" si="9"/>
        <v>80414.867610000001</v>
      </c>
      <c r="AX25" s="56">
        <f t="shared" si="10"/>
        <v>71888.775840000002</v>
      </c>
      <c r="AY25" s="56">
        <f t="shared" si="11"/>
        <v>95907.225330000001</v>
      </c>
      <c r="AZ25" s="56">
        <f t="shared" si="12"/>
        <v>86992.831800000014</v>
      </c>
      <c r="BA25" s="56">
        <f t="shared" si="13"/>
        <v>67014.044370000003</v>
      </c>
      <c r="BB25" s="56"/>
      <c r="BC25" s="56">
        <f t="shared" si="14"/>
        <v>64752.627870000004</v>
      </c>
      <c r="BD25" s="56">
        <f t="shared" si="15"/>
        <v>73753.065540000011</v>
      </c>
      <c r="BE25" s="18"/>
      <c r="BF25" s="82">
        <v>21</v>
      </c>
      <c r="BG25" s="56">
        <f t="shared" si="17"/>
        <v>109416.37593600001</v>
      </c>
      <c r="BH25" s="56">
        <f t="shared" si="18"/>
        <v>115430.199444</v>
      </c>
      <c r="BI25" s="56">
        <f t="shared" si="19"/>
        <v>123110.79722550001</v>
      </c>
      <c r="BJ25" s="56">
        <f t="shared" si="20"/>
        <v>129235.81623750002</v>
      </c>
      <c r="BK25" s="56">
        <f t="shared" si="21"/>
        <v>90948.65598000001</v>
      </c>
      <c r="BL25" s="56">
        <f t="shared" si="22"/>
        <v>84037.160434499994</v>
      </c>
      <c r="BM25" s="56">
        <f t="shared" si="23"/>
        <v>75136.88696850001</v>
      </c>
      <c r="BN25" s="56">
        <f t="shared" si="24"/>
        <v>100284.44517000001</v>
      </c>
      <c r="BO25" s="56">
        <f t="shared" si="25"/>
        <v>90924.331963500023</v>
      </c>
      <c r="BP25" s="56">
        <f t="shared" si="26"/>
        <v>69953.554881000004</v>
      </c>
      <c r="BQ25" s="56">
        <f t="shared" si="27"/>
        <v>0</v>
      </c>
      <c r="BR25" s="56">
        <f t="shared" si="28"/>
        <v>67579.067556000009</v>
      </c>
      <c r="BS25" s="56">
        <f t="shared" si="29"/>
        <v>77085.124861500008</v>
      </c>
      <c r="BT25" s="112"/>
      <c r="BU25" s="110"/>
      <c r="BV25" s="109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</row>
    <row r="26" spans="1:89" x14ac:dyDescent="0.2">
      <c r="A26" s="82">
        <v>22</v>
      </c>
      <c r="B26" s="56">
        <v>98787.3</v>
      </c>
      <c r="C26" s="56">
        <v>104135.06</v>
      </c>
      <c r="D26" s="56">
        <v>110967.05</v>
      </c>
      <c r="E26" s="56">
        <v>116488.88</v>
      </c>
      <c r="F26" s="56">
        <v>82368.070000000007</v>
      </c>
      <c r="G26" s="56">
        <v>76144.81</v>
      </c>
      <c r="H26" s="56">
        <v>68045.919999999998</v>
      </c>
      <c r="I26" s="56">
        <v>90666.78</v>
      </c>
      <c r="J26" s="56">
        <v>82343.350000000006</v>
      </c>
      <c r="K26" s="56">
        <v>63670.48</v>
      </c>
      <c r="L26" s="56">
        <v>61557.95</v>
      </c>
      <c r="M26" s="56">
        <v>69813.399999999994</v>
      </c>
      <c r="O26" s="82">
        <v>22</v>
      </c>
      <c r="P26" s="56">
        <v>98414.44</v>
      </c>
      <c r="Q26" s="56">
        <v>103762.2</v>
      </c>
      <c r="R26" s="56">
        <v>110594.19</v>
      </c>
      <c r="S26" s="56">
        <v>116097.48</v>
      </c>
      <c r="T26" s="56">
        <v>81995.210000000006</v>
      </c>
      <c r="U26" s="56">
        <v>75791.520000000004</v>
      </c>
      <c r="V26" s="56">
        <v>67737.95</v>
      </c>
      <c r="W26" s="56">
        <v>90293.92</v>
      </c>
      <c r="X26" s="56">
        <v>81970.490000000005</v>
      </c>
      <c r="Y26" s="56">
        <v>63303.8</v>
      </c>
      <c r="Z26" s="56">
        <v>61192.3</v>
      </c>
      <c r="AA26" s="56">
        <v>69497.19</v>
      </c>
      <c r="AB26" s="18"/>
      <c r="AC26" s="82">
        <v>22</v>
      </c>
      <c r="AD26" s="56">
        <f t="shared" si="1"/>
        <v>100382.7288</v>
      </c>
      <c r="AE26" s="56">
        <f t="shared" si="2"/>
        <v>105837.444</v>
      </c>
      <c r="AF26" s="56">
        <f t="shared" si="2"/>
        <v>112806.0738</v>
      </c>
      <c r="AG26" s="56">
        <f t="shared" si="2"/>
        <v>118419.4296</v>
      </c>
      <c r="AH26" s="56">
        <f t="shared" si="2"/>
        <v>83635.114200000011</v>
      </c>
      <c r="AI26" s="56">
        <f t="shared" si="2"/>
        <v>77307.35040000001</v>
      </c>
      <c r="AJ26" s="56">
        <f t="shared" si="2"/>
        <v>69092.709000000003</v>
      </c>
      <c r="AK26" s="56">
        <f t="shared" si="2"/>
        <v>92099.7984</v>
      </c>
      <c r="AL26" s="56">
        <f t="shared" si="2"/>
        <v>83609.899799999999</v>
      </c>
      <c r="AM26" s="56">
        <f t="shared" si="2"/>
        <v>64569.876000000004</v>
      </c>
      <c r="AN26" s="56">
        <f t="shared" si="2"/>
        <v>62416.146000000001</v>
      </c>
      <c r="AO26" s="56">
        <f t="shared" si="2"/>
        <v>70887.133799999996</v>
      </c>
      <c r="AP26" s="18"/>
      <c r="AQ26" s="82">
        <v>22</v>
      </c>
      <c r="AR26" s="56">
        <f t="shared" si="4"/>
        <v>105003.63531</v>
      </c>
      <c r="AS26" s="56">
        <f t="shared" si="5"/>
        <v>110731.08627</v>
      </c>
      <c r="AT26" s="56">
        <f t="shared" si="6"/>
        <v>118047.04443000001</v>
      </c>
      <c r="AU26" s="56">
        <f t="shared" si="7"/>
        <v>123921.21168000001</v>
      </c>
      <c r="AV26" s="56">
        <f t="shared" si="8"/>
        <v>87417.536850000004</v>
      </c>
      <c r="AW26" s="56">
        <f t="shared" si="9"/>
        <v>80793.241200000004</v>
      </c>
      <c r="AX26" s="56">
        <f t="shared" si="10"/>
        <v>72218.611709999997</v>
      </c>
      <c r="AY26" s="56">
        <f t="shared" si="11"/>
        <v>96306.558390000006</v>
      </c>
      <c r="AZ26" s="56">
        <f t="shared" si="12"/>
        <v>87392.164860000004</v>
      </c>
      <c r="BA26" s="56">
        <f t="shared" si="13"/>
        <v>67406.758650000003</v>
      </c>
      <c r="BB26" s="56"/>
      <c r="BC26" s="56">
        <f t="shared" si="14"/>
        <v>65145.342150000004</v>
      </c>
      <c r="BD26" s="56">
        <f t="shared" si="15"/>
        <v>74092.829580000005</v>
      </c>
      <c r="BE26" s="18"/>
      <c r="BF26" s="82">
        <v>22</v>
      </c>
      <c r="BG26" s="56">
        <f t="shared" si="17"/>
        <v>109834.51736250002</v>
      </c>
      <c r="BH26" s="56">
        <f t="shared" si="18"/>
        <v>115848.3408705</v>
      </c>
      <c r="BI26" s="56">
        <f t="shared" si="19"/>
        <v>123530.09693850001</v>
      </c>
      <c r="BJ26" s="56">
        <f t="shared" si="20"/>
        <v>129675.9651075</v>
      </c>
      <c r="BK26" s="56">
        <f t="shared" si="21"/>
        <v>91367.955693000011</v>
      </c>
      <c r="BL26" s="56">
        <f t="shared" si="22"/>
        <v>84435.610990500005</v>
      </c>
      <c r="BM26" s="56">
        <f t="shared" si="23"/>
        <v>75483.214632000003</v>
      </c>
      <c r="BN26" s="56">
        <f t="shared" si="24"/>
        <v>100702.58659650001</v>
      </c>
      <c r="BO26" s="56">
        <f t="shared" si="25"/>
        <v>91342.473390000014</v>
      </c>
      <c r="BP26" s="56">
        <f t="shared" si="26"/>
        <v>70364.746588500013</v>
      </c>
      <c r="BQ26" s="56">
        <f t="shared" si="27"/>
        <v>0</v>
      </c>
      <c r="BR26" s="56">
        <f t="shared" si="28"/>
        <v>67990.259263500004</v>
      </c>
      <c r="BS26" s="56">
        <f t="shared" si="29"/>
        <v>77440.718817000015</v>
      </c>
      <c r="BT26" s="112"/>
      <c r="BU26" s="110"/>
      <c r="BV26" s="109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</row>
    <row r="27" spans="1:89" x14ac:dyDescent="0.2">
      <c r="A27" s="82">
        <v>23</v>
      </c>
      <c r="B27" s="56">
        <v>99160.16</v>
      </c>
      <c r="C27" s="56">
        <v>104506.89</v>
      </c>
      <c r="D27" s="56">
        <v>111339.91</v>
      </c>
      <c r="E27" s="56">
        <v>116880.28</v>
      </c>
      <c r="F27" s="56">
        <v>82740.929999999993</v>
      </c>
      <c r="G27" s="56">
        <v>76499.13</v>
      </c>
      <c r="H27" s="56">
        <v>68353.89</v>
      </c>
      <c r="I27" s="56">
        <v>91038.61</v>
      </c>
      <c r="J27" s="56">
        <v>82715.179999999993</v>
      </c>
      <c r="K27" s="56"/>
      <c r="L27" s="56">
        <v>61924.63</v>
      </c>
      <c r="M27" s="56">
        <v>70130.64</v>
      </c>
      <c r="O27" s="82">
        <v>23</v>
      </c>
      <c r="P27" s="56">
        <v>98787.3</v>
      </c>
      <c r="Q27" s="56">
        <v>104135.06</v>
      </c>
      <c r="R27" s="56">
        <v>110967.05</v>
      </c>
      <c r="S27" s="56">
        <v>116488.88</v>
      </c>
      <c r="T27" s="56">
        <v>82368.070000000007</v>
      </c>
      <c r="U27" s="56">
        <v>76144.81</v>
      </c>
      <c r="V27" s="56">
        <v>68045.919999999998</v>
      </c>
      <c r="W27" s="56">
        <v>90666.78</v>
      </c>
      <c r="X27" s="56">
        <v>82343.350000000006</v>
      </c>
      <c r="Y27" s="56">
        <v>63670.48</v>
      </c>
      <c r="Z27" s="56">
        <v>61557.95</v>
      </c>
      <c r="AA27" s="56">
        <v>69813.399999999994</v>
      </c>
      <c r="AB27" s="18"/>
      <c r="AC27" s="82">
        <v>23</v>
      </c>
      <c r="AD27" s="56">
        <f t="shared" si="1"/>
        <v>100763.046</v>
      </c>
      <c r="AE27" s="56">
        <f t="shared" si="2"/>
        <v>106217.76119999999</v>
      </c>
      <c r="AF27" s="56">
        <f t="shared" si="2"/>
        <v>113186.391</v>
      </c>
      <c r="AG27" s="56">
        <f t="shared" si="2"/>
        <v>118818.65760000001</v>
      </c>
      <c r="AH27" s="56">
        <f t="shared" si="2"/>
        <v>84015.431400000001</v>
      </c>
      <c r="AI27" s="56">
        <f t="shared" si="2"/>
        <v>77667.706200000001</v>
      </c>
      <c r="AJ27" s="56">
        <f t="shared" si="2"/>
        <v>69406.838399999993</v>
      </c>
      <c r="AK27" s="56">
        <f t="shared" si="2"/>
        <v>92480.115600000005</v>
      </c>
      <c r="AL27" s="56">
        <f t="shared" si="2"/>
        <v>83990.217000000004</v>
      </c>
      <c r="AM27" s="56">
        <f t="shared" si="2"/>
        <v>64943.889600000002</v>
      </c>
      <c r="AN27" s="56">
        <f t="shared" si="2"/>
        <v>62789.108999999997</v>
      </c>
      <c r="AO27" s="56">
        <f t="shared" si="2"/>
        <v>71209.667999999991</v>
      </c>
      <c r="AP27" s="18"/>
      <c r="AQ27" s="82">
        <v>23</v>
      </c>
      <c r="AR27" s="56">
        <f t="shared" si="4"/>
        <v>105401.86524</v>
      </c>
      <c r="AS27" s="56">
        <f t="shared" si="5"/>
        <v>111129.3162</v>
      </c>
      <c r="AT27" s="56">
        <f t="shared" si="6"/>
        <v>118446.37749</v>
      </c>
      <c r="AU27" s="56">
        <f t="shared" si="7"/>
        <v>124340.40108000001</v>
      </c>
      <c r="AV27" s="56">
        <f t="shared" si="8"/>
        <v>87816.869910000009</v>
      </c>
      <c r="AW27" s="56">
        <f t="shared" si="9"/>
        <v>81172.71792000001</v>
      </c>
      <c r="AX27" s="56">
        <f t="shared" si="10"/>
        <v>72547.344450000004</v>
      </c>
      <c r="AY27" s="56">
        <f t="shared" si="11"/>
        <v>96704.788320000007</v>
      </c>
      <c r="AZ27" s="56">
        <f t="shared" si="12"/>
        <v>87790.394790000006</v>
      </c>
      <c r="BA27" s="56">
        <f t="shared" si="13"/>
        <v>67798.3698</v>
      </c>
      <c r="BB27" s="56"/>
      <c r="BC27" s="56">
        <f t="shared" si="14"/>
        <v>65536.953300000008</v>
      </c>
      <c r="BD27" s="56">
        <f t="shared" si="15"/>
        <v>74431.490489999996</v>
      </c>
      <c r="BE27" s="18"/>
      <c r="BF27" s="82">
        <v>23</v>
      </c>
      <c r="BG27" s="56">
        <f t="shared" si="17"/>
        <v>110253.8170755</v>
      </c>
      <c r="BH27" s="56">
        <f t="shared" si="18"/>
        <v>116267.6405835</v>
      </c>
      <c r="BI27" s="56">
        <f t="shared" si="19"/>
        <v>123949.39665150002</v>
      </c>
      <c r="BJ27" s="56">
        <f t="shared" si="20"/>
        <v>130117.27226400001</v>
      </c>
      <c r="BK27" s="56">
        <f t="shared" si="21"/>
        <v>91788.413692500006</v>
      </c>
      <c r="BL27" s="56">
        <f t="shared" si="22"/>
        <v>84832.903260000006</v>
      </c>
      <c r="BM27" s="56">
        <f t="shared" si="23"/>
        <v>75829.542295499996</v>
      </c>
      <c r="BN27" s="56">
        <f t="shared" si="24"/>
        <v>101121.88630950001</v>
      </c>
      <c r="BO27" s="56">
        <f t="shared" si="25"/>
        <v>91761.773103000014</v>
      </c>
      <c r="BP27" s="56">
        <f t="shared" si="26"/>
        <v>70777.096582500002</v>
      </c>
      <c r="BQ27" s="56">
        <f t="shared" si="27"/>
        <v>0</v>
      </c>
      <c r="BR27" s="56">
        <f t="shared" si="28"/>
        <v>68402.609257500008</v>
      </c>
      <c r="BS27" s="56">
        <f t="shared" si="29"/>
        <v>77797.471059000003</v>
      </c>
      <c r="BT27" s="112"/>
      <c r="BU27" s="110"/>
      <c r="BV27" s="109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</row>
    <row r="28" spans="1:89" x14ac:dyDescent="0.2">
      <c r="A28" s="82">
        <v>24</v>
      </c>
      <c r="B28" s="56">
        <v>99531.99</v>
      </c>
      <c r="C28" s="56">
        <v>104879.75</v>
      </c>
      <c r="D28" s="56">
        <v>111712.77</v>
      </c>
      <c r="E28" s="56">
        <v>117271.67999999999</v>
      </c>
      <c r="F28" s="56">
        <v>83113.789999999994</v>
      </c>
      <c r="G28" s="56">
        <v>76852.42</v>
      </c>
      <c r="H28" s="56">
        <v>68661.86</v>
      </c>
      <c r="I28" s="56">
        <v>91411.47</v>
      </c>
      <c r="J28" s="56">
        <v>83088.039999999994</v>
      </c>
      <c r="K28" s="56">
        <v>64401.78</v>
      </c>
      <c r="L28" s="56">
        <v>62290.28</v>
      </c>
      <c r="M28" s="56">
        <v>70446.850000000006</v>
      </c>
      <c r="O28" s="82">
        <v>24</v>
      </c>
      <c r="P28" s="56">
        <v>99160.16</v>
      </c>
      <c r="Q28" s="56">
        <v>104506.89</v>
      </c>
      <c r="R28" s="56">
        <v>111339.91</v>
      </c>
      <c r="S28" s="56">
        <v>116880.28</v>
      </c>
      <c r="T28" s="56">
        <v>82740.929999999993</v>
      </c>
      <c r="U28" s="56">
        <v>76499.13</v>
      </c>
      <c r="V28" s="56">
        <v>68353.89</v>
      </c>
      <c r="W28" s="56">
        <v>91038.61</v>
      </c>
      <c r="X28" s="56">
        <v>82715.179999999993</v>
      </c>
      <c r="Y28" s="56"/>
      <c r="Z28" s="56">
        <v>61924.63</v>
      </c>
      <c r="AA28" s="56">
        <v>70130.64</v>
      </c>
      <c r="AB28" s="18"/>
      <c r="AC28" s="82">
        <v>24</v>
      </c>
      <c r="AD28" s="56">
        <f t="shared" si="1"/>
        <v>101143.36320000001</v>
      </c>
      <c r="AE28" s="56">
        <f t="shared" si="2"/>
        <v>106597.0278</v>
      </c>
      <c r="AF28" s="56">
        <f t="shared" si="2"/>
        <v>113566.70820000001</v>
      </c>
      <c r="AG28" s="56">
        <f t="shared" ref="AG28:AO36" si="30">SUM(S28*2%)+S28</f>
        <v>119217.88559999999</v>
      </c>
      <c r="AH28" s="56">
        <f t="shared" si="30"/>
        <v>84395.748599999992</v>
      </c>
      <c r="AI28" s="56">
        <f t="shared" si="30"/>
        <v>78029.112600000008</v>
      </c>
      <c r="AJ28" s="56">
        <f t="shared" si="30"/>
        <v>69720.967799999999</v>
      </c>
      <c r="AK28" s="56">
        <f t="shared" si="30"/>
        <v>92859.382200000007</v>
      </c>
      <c r="AL28" s="56">
        <f t="shared" si="30"/>
        <v>84369.483599999992</v>
      </c>
      <c r="AM28" s="56">
        <f t="shared" si="30"/>
        <v>0</v>
      </c>
      <c r="AN28" s="56">
        <f t="shared" si="30"/>
        <v>63163.122599999995</v>
      </c>
      <c r="AO28" s="56">
        <f t="shared" si="30"/>
        <v>71533.252800000002</v>
      </c>
      <c r="AP28" s="18"/>
      <c r="AQ28" s="82">
        <v>24</v>
      </c>
      <c r="AR28" s="56">
        <f t="shared" si="4"/>
        <v>105801.1983</v>
      </c>
      <c r="AS28" s="56">
        <f t="shared" si="5"/>
        <v>111528.64925999999</v>
      </c>
      <c r="AT28" s="56">
        <f t="shared" si="6"/>
        <v>118845.71055</v>
      </c>
      <c r="AU28" s="56">
        <f t="shared" si="7"/>
        <v>124759.59048000001</v>
      </c>
      <c r="AV28" s="56">
        <f t="shared" si="8"/>
        <v>88216.202969999998</v>
      </c>
      <c r="AW28" s="56">
        <f t="shared" si="9"/>
        <v>81551.091509999998</v>
      </c>
      <c r="AX28" s="56">
        <f t="shared" si="10"/>
        <v>72877.180319999999</v>
      </c>
      <c r="AY28" s="56">
        <f t="shared" si="11"/>
        <v>97104.121380000011</v>
      </c>
      <c r="AZ28" s="56">
        <f t="shared" si="12"/>
        <v>88189.72785000001</v>
      </c>
      <c r="BA28" s="56">
        <f t="shared" si="13"/>
        <v>68191.084080000001</v>
      </c>
      <c r="BB28" s="56"/>
      <c r="BC28" s="56">
        <f t="shared" si="14"/>
        <v>65928.564450000005</v>
      </c>
      <c r="BD28" s="56">
        <f t="shared" si="15"/>
        <v>74770.151399999988</v>
      </c>
      <c r="BE28" s="18"/>
      <c r="BF28" s="82">
        <v>24</v>
      </c>
      <c r="BG28" s="56">
        <f t="shared" si="17"/>
        <v>110671.95850200001</v>
      </c>
      <c r="BH28" s="56">
        <f t="shared" si="18"/>
        <v>116685.78201000001</v>
      </c>
      <c r="BI28" s="56">
        <f t="shared" si="19"/>
        <v>124368.69636450001</v>
      </c>
      <c r="BJ28" s="56">
        <f t="shared" si="20"/>
        <v>130557.42113400002</v>
      </c>
      <c r="BK28" s="56">
        <f t="shared" si="21"/>
        <v>92207.713405500006</v>
      </c>
      <c r="BL28" s="56">
        <f t="shared" si="22"/>
        <v>85231.353816000017</v>
      </c>
      <c r="BM28" s="56">
        <f t="shared" si="23"/>
        <v>76174.711672500009</v>
      </c>
      <c r="BN28" s="56">
        <f t="shared" si="24"/>
        <v>101540.02773600002</v>
      </c>
      <c r="BO28" s="56">
        <f t="shared" si="25"/>
        <v>92179.914529500005</v>
      </c>
      <c r="BP28" s="56">
        <f t="shared" si="26"/>
        <v>71188.288289999997</v>
      </c>
      <c r="BQ28" s="56">
        <f t="shared" si="27"/>
        <v>0</v>
      </c>
      <c r="BR28" s="56">
        <f t="shared" si="28"/>
        <v>68813.800965000017</v>
      </c>
      <c r="BS28" s="56">
        <f t="shared" si="29"/>
        <v>78153.065014499996</v>
      </c>
      <c r="BT28" s="112"/>
      <c r="BU28" s="110"/>
      <c r="BV28" s="109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</row>
    <row r="29" spans="1:89" x14ac:dyDescent="0.2">
      <c r="A29" s="82">
        <v>25</v>
      </c>
      <c r="B29" s="56">
        <v>99904.85</v>
      </c>
      <c r="C29" s="56">
        <v>105252.61</v>
      </c>
      <c r="D29" s="56">
        <v>112085.63</v>
      </c>
      <c r="E29" s="56">
        <v>117664.11</v>
      </c>
      <c r="F29" s="56">
        <v>83486.649999999994</v>
      </c>
      <c r="G29" s="56">
        <v>77206.740000000005</v>
      </c>
      <c r="H29" s="56">
        <v>68968.800000000003</v>
      </c>
      <c r="I29" s="56">
        <v>91784.33</v>
      </c>
      <c r="J29" s="56">
        <v>83459.87</v>
      </c>
      <c r="K29" s="56">
        <v>64768.46</v>
      </c>
      <c r="L29" s="56">
        <v>62656.959999999999</v>
      </c>
      <c r="M29" s="56">
        <v>70763.06</v>
      </c>
      <c r="O29" s="82">
        <v>25</v>
      </c>
      <c r="P29" s="56">
        <v>99531.99</v>
      </c>
      <c r="Q29" s="56">
        <v>104879.75</v>
      </c>
      <c r="R29" s="56">
        <v>111712.77</v>
      </c>
      <c r="S29" s="56">
        <v>117271.67999999999</v>
      </c>
      <c r="T29" s="56">
        <v>83113.789999999994</v>
      </c>
      <c r="U29" s="56">
        <v>76852.42</v>
      </c>
      <c r="V29" s="56">
        <v>68661.86</v>
      </c>
      <c r="W29" s="56">
        <v>91411.47</v>
      </c>
      <c r="X29" s="56">
        <v>83088.039999999994</v>
      </c>
      <c r="Y29" s="56">
        <v>64401.78</v>
      </c>
      <c r="Z29" s="56">
        <v>62290.28</v>
      </c>
      <c r="AA29" s="56">
        <v>70446.850000000006</v>
      </c>
      <c r="AB29" s="18"/>
      <c r="AC29" s="82">
        <v>25</v>
      </c>
      <c r="AD29" s="56">
        <f t="shared" si="1"/>
        <v>101522.62980000001</v>
      </c>
      <c r="AE29" s="56">
        <f t="shared" ref="AE29:AF36" si="31">SUM(Q29*2%)+Q29</f>
        <v>106977.345</v>
      </c>
      <c r="AF29" s="56">
        <f t="shared" si="31"/>
        <v>113947.0254</v>
      </c>
      <c r="AG29" s="56">
        <f t="shared" si="30"/>
        <v>119617.1136</v>
      </c>
      <c r="AH29" s="56">
        <f t="shared" si="30"/>
        <v>84776.065799999997</v>
      </c>
      <c r="AI29" s="56">
        <f t="shared" si="30"/>
        <v>78389.468399999998</v>
      </c>
      <c r="AJ29" s="56">
        <f t="shared" si="30"/>
        <v>70035.097200000004</v>
      </c>
      <c r="AK29" s="56">
        <f t="shared" si="30"/>
        <v>93239.699399999998</v>
      </c>
      <c r="AL29" s="56">
        <f t="shared" si="30"/>
        <v>84749.800799999997</v>
      </c>
      <c r="AM29" s="56">
        <f t="shared" si="30"/>
        <v>65689.815600000002</v>
      </c>
      <c r="AN29" s="56">
        <f t="shared" si="30"/>
        <v>63536.085599999999</v>
      </c>
      <c r="AO29" s="56">
        <f t="shared" si="30"/>
        <v>71855.787000000011</v>
      </c>
      <c r="AP29" s="18"/>
      <c r="AQ29" s="82">
        <v>25</v>
      </c>
      <c r="AR29" s="56">
        <f t="shared" si="4"/>
        <v>106200.53136000001</v>
      </c>
      <c r="AS29" s="56">
        <f t="shared" si="5"/>
        <v>111926.87919000001</v>
      </c>
      <c r="AT29" s="56">
        <f t="shared" si="6"/>
        <v>119245.04361000001</v>
      </c>
      <c r="AU29" s="56">
        <f t="shared" si="7"/>
        <v>125178.77988</v>
      </c>
      <c r="AV29" s="56">
        <f t="shared" si="8"/>
        <v>88615.536029999988</v>
      </c>
      <c r="AW29" s="56">
        <f t="shared" si="9"/>
        <v>81930.568230000004</v>
      </c>
      <c r="AX29" s="56">
        <f t="shared" si="10"/>
        <v>73207.016189999995</v>
      </c>
      <c r="AY29" s="56">
        <f t="shared" si="11"/>
        <v>97502.351310000013</v>
      </c>
      <c r="AZ29" s="56">
        <f t="shared" si="12"/>
        <v>88587.957779999997</v>
      </c>
      <c r="BA29" s="56">
        <f t="shared" si="13"/>
        <v>0</v>
      </c>
      <c r="BB29" s="56"/>
      <c r="BC29" s="56">
        <f t="shared" si="14"/>
        <v>66321.278729999991</v>
      </c>
      <c r="BD29" s="56">
        <f t="shared" si="15"/>
        <v>75109.915440000012</v>
      </c>
      <c r="BE29" s="18"/>
      <c r="BF29" s="82">
        <v>25</v>
      </c>
      <c r="BG29" s="56">
        <f t="shared" si="17"/>
        <v>111091.25821500001</v>
      </c>
      <c r="BH29" s="56">
        <f t="shared" si="18"/>
        <v>117105.081723</v>
      </c>
      <c r="BI29" s="56">
        <f t="shared" si="19"/>
        <v>124787.99607750001</v>
      </c>
      <c r="BJ29" s="56">
        <f t="shared" si="20"/>
        <v>130997.57000400002</v>
      </c>
      <c r="BK29" s="56">
        <f t="shared" si="21"/>
        <v>92627.013118500006</v>
      </c>
      <c r="BL29" s="56">
        <f t="shared" si="22"/>
        <v>85628.646085500004</v>
      </c>
      <c r="BM29" s="56">
        <f t="shared" si="23"/>
        <v>76521.039336000002</v>
      </c>
      <c r="BN29" s="56">
        <f t="shared" si="24"/>
        <v>101959.32744900002</v>
      </c>
      <c r="BO29" s="56">
        <f t="shared" si="25"/>
        <v>92599.21424250002</v>
      </c>
      <c r="BP29" s="56">
        <f t="shared" si="26"/>
        <v>71600.638284000001</v>
      </c>
      <c r="BQ29" s="56">
        <f t="shared" si="27"/>
        <v>0</v>
      </c>
      <c r="BR29" s="56">
        <f t="shared" si="28"/>
        <v>69224.992672500011</v>
      </c>
      <c r="BS29" s="56">
        <f t="shared" si="29"/>
        <v>78508.658969999989</v>
      </c>
      <c r="BT29" s="112"/>
      <c r="BU29" s="110"/>
      <c r="BV29" s="109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</row>
    <row r="30" spans="1:89" x14ac:dyDescent="0.2">
      <c r="A30" s="82">
        <v>26</v>
      </c>
      <c r="B30" s="56">
        <v>100276.68</v>
      </c>
      <c r="C30" s="56">
        <v>105624.44</v>
      </c>
      <c r="D30" s="56">
        <v>112458.49</v>
      </c>
      <c r="E30" s="56">
        <v>118055.51</v>
      </c>
      <c r="F30" s="56">
        <v>83859.509999999995</v>
      </c>
      <c r="G30" s="56">
        <v>77560.03</v>
      </c>
      <c r="H30" s="56">
        <v>69276.77</v>
      </c>
      <c r="I30" s="56">
        <v>92156.160000000003</v>
      </c>
      <c r="J30" s="56">
        <v>83832.73</v>
      </c>
      <c r="K30" s="56">
        <v>65134.11</v>
      </c>
      <c r="L30" s="56">
        <v>63022.61</v>
      </c>
      <c r="M30" s="56">
        <v>71080.3</v>
      </c>
      <c r="O30" s="82">
        <v>26</v>
      </c>
      <c r="P30" s="56">
        <v>99904.85</v>
      </c>
      <c r="Q30" s="56">
        <v>105252.61</v>
      </c>
      <c r="R30" s="56">
        <v>112085.63</v>
      </c>
      <c r="S30" s="56">
        <v>117664.11</v>
      </c>
      <c r="T30" s="56">
        <v>83486.649999999994</v>
      </c>
      <c r="U30" s="56">
        <v>77206.740000000005</v>
      </c>
      <c r="V30" s="56">
        <v>68968.800000000003</v>
      </c>
      <c r="W30" s="56">
        <v>91784.33</v>
      </c>
      <c r="X30" s="56">
        <v>83459.87</v>
      </c>
      <c r="Y30" s="56">
        <v>64768.46</v>
      </c>
      <c r="Z30" s="56">
        <v>62656.959999999999</v>
      </c>
      <c r="AA30" s="56">
        <v>70763.06</v>
      </c>
      <c r="AB30" s="18"/>
      <c r="AC30" s="82">
        <v>26</v>
      </c>
      <c r="AD30" s="56">
        <f t="shared" si="1"/>
        <v>101902.947</v>
      </c>
      <c r="AE30" s="56">
        <f t="shared" si="31"/>
        <v>107357.66220000001</v>
      </c>
      <c r="AF30" s="56">
        <f t="shared" si="31"/>
        <v>114327.3426</v>
      </c>
      <c r="AG30" s="56">
        <f t="shared" si="30"/>
        <v>120017.3922</v>
      </c>
      <c r="AH30" s="56">
        <f t="shared" si="30"/>
        <v>85156.382999999987</v>
      </c>
      <c r="AI30" s="56">
        <f t="shared" si="30"/>
        <v>78750.874800000005</v>
      </c>
      <c r="AJ30" s="56">
        <f t="shared" si="30"/>
        <v>70348.176000000007</v>
      </c>
      <c r="AK30" s="56">
        <f t="shared" si="30"/>
        <v>93620.016600000003</v>
      </c>
      <c r="AL30" s="56">
        <f t="shared" si="30"/>
        <v>85129.0674</v>
      </c>
      <c r="AM30" s="56">
        <f t="shared" si="30"/>
        <v>66063.829199999993</v>
      </c>
      <c r="AN30" s="56">
        <f t="shared" si="30"/>
        <v>63910.099199999997</v>
      </c>
      <c r="AO30" s="56">
        <f t="shared" si="30"/>
        <v>72178.321199999991</v>
      </c>
      <c r="AP30" s="18"/>
      <c r="AQ30" s="82">
        <v>26</v>
      </c>
      <c r="AR30" s="56">
        <f t="shared" si="4"/>
        <v>106598.76129000001</v>
      </c>
      <c r="AS30" s="56">
        <f t="shared" si="5"/>
        <v>112326.21225000001</v>
      </c>
      <c r="AT30" s="56">
        <f t="shared" si="6"/>
        <v>119644.37667</v>
      </c>
      <c r="AU30" s="56">
        <f t="shared" si="7"/>
        <v>125597.96928</v>
      </c>
      <c r="AV30" s="56">
        <f t="shared" si="8"/>
        <v>89014.869090000007</v>
      </c>
      <c r="AW30" s="56">
        <f t="shared" si="9"/>
        <v>82308.941820000007</v>
      </c>
      <c r="AX30" s="56">
        <f t="shared" si="10"/>
        <v>73536.852060000005</v>
      </c>
      <c r="AY30" s="56">
        <f t="shared" si="11"/>
        <v>97901.684370000003</v>
      </c>
      <c r="AZ30" s="56">
        <f t="shared" si="12"/>
        <v>88987.290840000001</v>
      </c>
      <c r="BA30" s="56">
        <f t="shared" si="13"/>
        <v>68974.306380000009</v>
      </c>
      <c r="BB30" s="56"/>
      <c r="BC30" s="56">
        <f t="shared" si="14"/>
        <v>66712.889880000002</v>
      </c>
      <c r="BD30" s="56">
        <f t="shared" si="15"/>
        <v>75448.576350000018</v>
      </c>
      <c r="BE30" s="18"/>
      <c r="BF30" s="82">
        <v>26</v>
      </c>
      <c r="BG30" s="56">
        <f t="shared" si="17"/>
        <v>111510.55792800001</v>
      </c>
      <c r="BH30" s="56">
        <f t="shared" si="18"/>
        <v>117523.22314950002</v>
      </c>
      <c r="BI30" s="56">
        <f t="shared" si="19"/>
        <v>125207.29579050001</v>
      </c>
      <c r="BJ30" s="56">
        <f t="shared" si="20"/>
        <v>131437.71887400001</v>
      </c>
      <c r="BK30" s="56">
        <f t="shared" si="21"/>
        <v>93046.312831499992</v>
      </c>
      <c r="BL30" s="56">
        <f t="shared" si="22"/>
        <v>86027.096641500015</v>
      </c>
      <c r="BM30" s="56">
        <f t="shared" si="23"/>
        <v>76867.366999499995</v>
      </c>
      <c r="BN30" s="56">
        <f t="shared" si="24"/>
        <v>102377.46887550002</v>
      </c>
      <c r="BO30" s="56">
        <f t="shared" si="25"/>
        <v>93017.355668999997</v>
      </c>
      <c r="BP30" s="56">
        <f t="shared" si="26"/>
        <v>0</v>
      </c>
      <c r="BQ30" s="56">
        <f t="shared" si="27"/>
        <v>0</v>
      </c>
      <c r="BR30" s="56">
        <f t="shared" si="28"/>
        <v>69637.342666500001</v>
      </c>
      <c r="BS30" s="56">
        <f t="shared" si="29"/>
        <v>78865.411212000021</v>
      </c>
      <c r="BT30" s="112"/>
      <c r="BU30" s="110"/>
      <c r="BV30" s="109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</row>
    <row r="31" spans="1:89" x14ac:dyDescent="0.2">
      <c r="A31" s="82">
        <v>27</v>
      </c>
      <c r="B31" s="56">
        <v>100649.54</v>
      </c>
      <c r="C31" s="56">
        <v>105997.3</v>
      </c>
      <c r="D31" s="56">
        <v>112831.35</v>
      </c>
      <c r="E31" s="56">
        <v>118446.91</v>
      </c>
      <c r="F31" s="56">
        <v>84232.37</v>
      </c>
      <c r="G31" s="56">
        <v>77914.350000000006</v>
      </c>
      <c r="H31" s="56">
        <v>69584.740000000005</v>
      </c>
      <c r="I31" s="56">
        <v>92529.02</v>
      </c>
      <c r="J31" s="56">
        <v>84205.59</v>
      </c>
      <c r="K31" s="56">
        <v>65499.76</v>
      </c>
      <c r="L31" s="56">
        <v>63388.26</v>
      </c>
      <c r="M31" s="56">
        <v>71396.509999999995</v>
      </c>
      <c r="O31" s="82">
        <v>27</v>
      </c>
      <c r="P31" s="56">
        <v>100276.68</v>
      </c>
      <c r="Q31" s="56">
        <v>105624.44</v>
      </c>
      <c r="R31" s="56">
        <v>112458.49</v>
      </c>
      <c r="S31" s="56">
        <v>118055.51</v>
      </c>
      <c r="T31" s="56">
        <v>83859.509999999995</v>
      </c>
      <c r="U31" s="56">
        <v>77560.03</v>
      </c>
      <c r="V31" s="56">
        <v>69276.77</v>
      </c>
      <c r="W31" s="56">
        <v>92156.160000000003</v>
      </c>
      <c r="X31" s="56">
        <v>83832.73</v>
      </c>
      <c r="Y31" s="56">
        <v>65134.11</v>
      </c>
      <c r="Z31" s="56">
        <v>63022.61</v>
      </c>
      <c r="AA31" s="56">
        <v>71080.3</v>
      </c>
      <c r="AB31" s="18"/>
      <c r="AC31" s="82">
        <v>27</v>
      </c>
      <c r="AD31" s="56">
        <f t="shared" si="1"/>
        <v>102282.21359999999</v>
      </c>
      <c r="AE31" s="56">
        <f t="shared" si="31"/>
        <v>107736.92880000001</v>
      </c>
      <c r="AF31" s="56">
        <f t="shared" si="31"/>
        <v>114707.65980000001</v>
      </c>
      <c r="AG31" s="56">
        <f t="shared" si="30"/>
        <v>120416.62019999999</v>
      </c>
      <c r="AH31" s="56">
        <f t="shared" si="30"/>
        <v>85536.700199999992</v>
      </c>
      <c r="AI31" s="56">
        <f t="shared" si="30"/>
        <v>79111.230599999995</v>
      </c>
      <c r="AJ31" s="56">
        <f t="shared" si="30"/>
        <v>70662.305399999997</v>
      </c>
      <c r="AK31" s="56">
        <f t="shared" si="30"/>
        <v>93999.283200000005</v>
      </c>
      <c r="AL31" s="56">
        <f t="shared" si="30"/>
        <v>85509.38459999999</v>
      </c>
      <c r="AM31" s="56">
        <f t="shared" si="30"/>
        <v>66436.792199999996</v>
      </c>
      <c r="AN31" s="56">
        <f t="shared" si="30"/>
        <v>64283.0622</v>
      </c>
      <c r="AO31" s="56">
        <f t="shared" si="30"/>
        <v>72501.906000000003</v>
      </c>
      <c r="AP31" s="18"/>
      <c r="AQ31" s="82">
        <v>27</v>
      </c>
      <c r="AR31" s="56">
        <f t="shared" si="4"/>
        <v>106998.09435</v>
      </c>
      <c r="AS31" s="56">
        <f t="shared" si="5"/>
        <v>112725.54531000002</v>
      </c>
      <c r="AT31" s="56">
        <f t="shared" si="6"/>
        <v>120043.70973</v>
      </c>
      <c r="AU31" s="56">
        <f t="shared" si="7"/>
        <v>126018.26181000001</v>
      </c>
      <c r="AV31" s="56">
        <f t="shared" si="8"/>
        <v>89414.202149999997</v>
      </c>
      <c r="AW31" s="56">
        <f t="shared" si="9"/>
        <v>82688.418540000013</v>
      </c>
      <c r="AX31" s="56">
        <f t="shared" si="10"/>
        <v>73865.584800000011</v>
      </c>
      <c r="AY31" s="56">
        <f t="shared" si="11"/>
        <v>98301.017430000007</v>
      </c>
      <c r="AZ31" s="56">
        <f t="shared" si="12"/>
        <v>89385.520770000003</v>
      </c>
      <c r="BA31" s="56">
        <f t="shared" si="13"/>
        <v>69367.020659999995</v>
      </c>
      <c r="BB31" s="56"/>
      <c r="BC31" s="56">
        <f t="shared" si="14"/>
        <v>67105.604160000003</v>
      </c>
      <c r="BD31" s="56">
        <f t="shared" si="15"/>
        <v>75787.237259999994</v>
      </c>
      <c r="BE31" s="18"/>
      <c r="BF31" s="82">
        <v>27</v>
      </c>
      <c r="BG31" s="56">
        <f t="shared" si="17"/>
        <v>111928.69935450002</v>
      </c>
      <c r="BH31" s="56">
        <f t="shared" si="18"/>
        <v>117942.52286250002</v>
      </c>
      <c r="BI31" s="56">
        <f t="shared" si="19"/>
        <v>125626.59550350001</v>
      </c>
      <c r="BJ31" s="56">
        <f t="shared" si="20"/>
        <v>131877.86774400002</v>
      </c>
      <c r="BK31" s="56">
        <f t="shared" si="21"/>
        <v>93465.612544500007</v>
      </c>
      <c r="BL31" s="56">
        <f t="shared" si="22"/>
        <v>86424.388911000016</v>
      </c>
      <c r="BM31" s="56">
        <f t="shared" si="23"/>
        <v>77213.694663000002</v>
      </c>
      <c r="BN31" s="56">
        <f t="shared" si="24"/>
        <v>102796.76858850001</v>
      </c>
      <c r="BO31" s="56">
        <f t="shared" si="25"/>
        <v>93436.655382000012</v>
      </c>
      <c r="BP31" s="56">
        <f t="shared" si="26"/>
        <v>72423.021699000019</v>
      </c>
      <c r="BQ31" s="56">
        <f t="shared" si="27"/>
        <v>0</v>
      </c>
      <c r="BR31" s="56">
        <f t="shared" si="28"/>
        <v>70048.53437400001</v>
      </c>
      <c r="BS31" s="56">
        <f t="shared" si="29"/>
        <v>79221.005167500029</v>
      </c>
      <c r="BT31" s="112"/>
      <c r="BU31" s="110"/>
      <c r="BV31" s="109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</row>
    <row r="32" spans="1:89" x14ac:dyDescent="0.2">
      <c r="A32" s="82">
        <v>28</v>
      </c>
      <c r="B32" s="56">
        <v>101021.37</v>
      </c>
      <c r="C32" s="56">
        <v>106369.13</v>
      </c>
      <c r="D32" s="56">
        <v>113205.24</v>
      </c>
      <c r="E32" s="56">
        <v>118838.31</v>
      </c>
      <c r="F32" s="56">
        <v>84605.23</v>
      </c>
      <c r="G32" s="56">
        <v>78267.64</v>
      </c>
      <c r="H32" s="56">
        <v>69892.710000000006</v>
      </c>
      <c r="I32" s="56">
        <v>92900.85</v>
      </c>
      <c r="J32" s="56">
        <v>84577.42</v>
      </c>
      <c r="K32" s="56">
        <v>65866.44</v>
      </c>
      <c r="L32" s="56">
        <v>63754.94</v>
      </c>
      <c r="M32" s="56">
        <v>71712.72</v>
      </c>
      <c r="O32" s="82">
        <v>28</v>
      </c>
      <c r="P32" s="56">
        <v>100649.54</v>
      </c>
      <c r="Q32" s="56">
        <v>105997.3</v>
      </c>
      <c r="R32" s="56">
        <v>112831.35</v>
      </c>
      <c r="S32" s="56">
        <v>118446.91</v>
      </c>
      <c r="T32" s="56">
        <v>84232.37</v>
      </c>
      <c r="U32" s="56">
        <v>77914.350000000006</v>
      </c>
      <c r="V32" s="56">
        <v>69584.740000000005</v>
      </c>
      <c r="W32" s="56">
        <v>92529.02</v>
      </c>
      <c r="X32" s="56">
        <v>84205.59</v>
      </c>
      <c r="Y32" s="56">
        <v>65499.76</v>
      </c>
      <c r="Z32" s="56">
        <v>63388.26</v>
      </c>
      <c r="AA32" s="56">
        <v>71396.509999999995</v>
      </c>
      <c r="AB32" s="18"/>
      <c r="AC32" s="82">
        <v>28</v>
      </c>
      <c r="AD32" s="56">
        <f t="shared" si="1"/>
        <v>102662.53079999999</v>
      </c>
      <c r="AE32" s="56">
        <f t="shared" si="31"/>
        <v>108117.246</v>
      </c>
      <c r="AF32" s="56">
        <f t="shared" si="31"/>
        <v>115087.977</v>
      </c>
      <c r="AG32" s="56">
        <f t="shared" si="30"/>
        <v>120815.84820000001</v>
      </c>
      <c r="AH32" s="56">
        <f t="shared" si="30"/>
        <v>85917.017399999997</v>
      </c>
      <c r="AI32" s="56">
        <f t="shared" si="30"/>
        <v>79472.637000000002</v>
      </c>
      <c r="AJ32" s="56">
        <f t="shared" si="30"/>
        <v>70976.434800000003</v>
      </c>
      <c r="AK32" s="56">
        <f t="shared" si="30"/>
        <v>94379.60040000001</v>
      </c>
      <c r="AL32" s="56">
        <f t="shared" si="30"/>
        <v>85889.701799999995</v>
      </c>
      <c r="AM32" s="56">
        <f t="shared" si="30"/>
        <v>66809.7552</v>
      </c>
      <c r="AN32" s="56">
        <f t="shared" si="30"/>
        <v>64656.025200000004</v>
      </c>
      <c r="AO32" s="56">
        <f t="shared" si="30"/>
        <v>72824.440199999997</v>
      </c>
      <c r="AP32" s="18"/>
      <c r="AQ32" s="82">
        <v>28</v>
      </c>
      <c r="AR32" s="56">
        <f t="shared" si="4"/>
        <v>107396.32427999999</v>
      </c>
      <c r="AS32" s="56">
        <f t="shared" si="5"/>
        <v>113123.77524000002</v>
      </c>
      <c r="AT32" s="56">
        <f t="shared" si="6"/>
        <v>120443.04279000001</v>
      </c>
      <c r="AU32" s="56">
        <f t="shared" si="7"/>
        <v>126437.45121</v>
      </c>
      <c r="AV32" s="56">
        <f t="shared" si="8"/>
        <v>89813.535210000002</v>
      </c>
      <c r="AW32" s="56">
        <f t="shared" si="9"/>
        <v>83066.792130000002</v>
      </c>
      <c r="AX32" s="56">
        <f t="shared" si="10"/>
        <v>74195.420670000007</v>
      </c>
      <c r="AY32" s="56">
        <f t="shared" si="11"/>
        <v>98699.247360000008</v>
      </c>
      <c r="AZ32" s="56">
        <f t="shared" si="12"/>
        <v>89784.853829999993</v>
      </c>
      <c r="BA32" s="56">
        <f t="shared" si="13"/>
        <v>69758.631810000006</v>
      </c>
      <c r="BB32" s="56"/>
      <c r="BC32" s="56">
        <f t="shared" si="14"/>
        <v>67497.21531</v>
      </c>
      <c r="BD32" s="56">
        <f t="shared" si="15"/>
        <v>76127.001300000004</v>
      </c>
      <c r="BE32" s="18"/>
      <c r="BF32" s="82">
        <v>28</v>
      </c>
      <c r="BG32" s="56">
        <f t="shared" si="17"/>
        <v>112347.9990675</v>
      </c>
      <c r="BH32" s="56">
        <f t="shared" si="18"/>
        <v>118361.82257550002</v>
      </c>
      <c r="BI32" s="56">
        <f t="shared" si="19"/>
        <v>126045.89521650001</v>
      </c>
      <c r="BJ32" s="56">
        <f t="shared" si="20"/>
        <v>132319.17490050002</v>
      </c>
      <c r="BK32" s="56">
        <f t="shared" si="21"/>
        <v>93884.912257500007</v>
      </c>
      <c r="BL32" s="56">
        <f t="shared" si="22"/>
        <v>86822.839467000013</v>
      </c>
      <c r="BM32" s="56">
        <f t="shared" si="23"/>
        <v>77558.864040000015</v>
      </c>
      <c r="BN32" s="56">
        <f t="shared" si="24"/>
        <v>103216.06830150001</v>
      </c>
      <c r="BO32" s="56">
        <f t="shared" si="25"/>
        <v>93854.796808500003</v>
      </c>
      <c r="BP32" s="56">
        <f t="shared" si="26"/>
        <v>72835.371692999994</v>
      </c>
      <c r="BQ32" s="56">
        <f t="shared" si="27"/>
        <v>0</v>
      </c>
      <c r="BR32" s="56">
        <f t="shared" si="28"/>
        <v>70460.884367999999</v>
      </c>
      <c r="BS32" s="56">
        <f t="shared" si="29"/>
        <v>79576.599122999993</v>
      </c>
      <c r="BT32" s="112"/>
      <c r="BU32" s="110"/>
      <c r="BV32" s="109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</row>
    <row r="33" spans="1:89" x14ac:dyDescent="0.2">
      <c r="A33" s="82">
        <v>29</v>
      </c>
      <c r="B33" s="56">
        <v>101394.23</v>
      </c>
      <c r="C33" s="56">
        <v>106741.99</v>
      </c>
      <c r="D33" s="56">
        <v>113578.1</v>
      </c>
      <c r="E33" s="56">
        <v>119229.71</v>
      </c>
      <c r="F33" s="56">
        <v>84978.09</v>
      </c>
      <c r="G33" s="56">
        <v>78621.960000000006</v>
      </c>
      <c r="H33" s="56">
        <v>70199.649999999994</v>
      </c>
      <c r="I33" s="56">
        <v>93273.71</v>
      </c>
      <c r="J33" s="56">
        <v>84950.28</v>
      </c>
      <c r="K33" s="56">
        <v>66232.09</v>
      </c>
      <c r="L33" s="56">
        <v>64120.59</v>
      </c>
      <c r="M33" s="56">
        <v>72029.960000000006</v>
      </c>
      <c r="O33" s="82">
        <v>29</v>
      </c>
      <c r="P33" s="56">
        <v>101021.37</v>
      </c>
      <c r="Q33" s="56">
        <v>106369.13</v>
      </c>
      <c r="R33" s="56">
        <v>113205.24</v>
      </c>
      <c r="S33" s="56">
        <v>118838.31</v>
      </c>
      <c r="T33" s="56">
        <v>84605.23</v>
      </c>
      <c r="U33" s="56">
        <v>78267.64</v>
      </c>
      <c r="V33" s="56">
        <v>69892.710000000006</v>
      </c>
      <c r="W33" s="56">
        <v>92900.85</v>
      </c>
      <c r="X33" s="56">
        <v>84577.42</v>
      </c>
      <c r="Y33" s="56">
        <v>65866.44</v>
      </c>
      <c r="Z33" s="56">
        <v>63754.94</v>
      </c>
      <c r="AA33" s="56">
        <v>71712.72</v>
      </c>
      <c r="AB33" s="18"/>
      <c r="AC33" s="82">
        <v>29</v>
      </c>
      <c r="AD33" s="56">
        <f t="shared" si="1"/>
        <v>103041.7974</v>
      </c>
      <c r="AE33" s="56">
        <f t="shared" si="31"/>
        <v>108496.5126</v>
      </c>
      <c r="AF33" s="56">
        <f t="shared" si="31"/>
        <v>115469.34480000001</v>
      </c>
      <c r="AG33" s="56">
        <f t="shared" si="30"/>
        <v>121215.0762</v>
      </c>
      <c r="AH33" s="56">
        <f t="shared" si="30"/>
        <v>86297.334600000002</v>
      </c>
      <c r="AI33" s="56">
        <f t="shared" si="30"/>
        <v>79832.992799999993</v>
      </c>
      <c r="AJ33" s="56">
        <f t="shared" si="30"/>
        <v>71290.564200000008</v>
      </c>
      <c r="AK33" s="56">
        <f t="shared" si="30"/>
        <v>94758.867000000013</v>
      </c>
      <c r="AL33" s="56">
        <f t="shared" si="30"/>
        <v>86268.968399999998</v>
      </c>
      <c r="AM33" s="56">
        <f t="shared" si="30"/>
        <v>67183.768800000005</v>
      </c>
      <c r="AN33" s="56">
        <f t="shared" si="30"/>
        <v>65030.038800000002</v>
      </c>
      <c r="AO33" s="56">
        <f t="shared" si="30"/>
        <v>73146.974400000006</v>
      </c>
      <c r="AP33" s="18"/>
      <c r="AQ33" s="82">
        <v>29</v>
      </c>
      <c r="AR33" s="56">
        <f t="shared" si="4"/>
        <v>107795.65733999999</v>
      </c>
      <c r="AS33" s="56">
        <f t="shared" si="5"/>
        <v>113523.10830000001</v>
      </c>
      <c r="AT33" s="56">
        <f t="shared" si="6"/>
        <v>120842.37585000001</v>
      </c>
      <c r="AU33" s="56">
        <f t="shared" si="7"/>
        <v>126856.64061000002</v>
      </c>
      <c r="AV33" s="56">
        <f t="shared" si="8"/>
        <v>90212.868270000006</v>
      </c>
      <c r="AW33" s="56">
        <f t="shared" si="9"/>
        <v>83446.268850000008</v>
      </c>
      <c r="AX33" s="56">
        <f t="shared" si="10"/>
        <v>74525.256540000002</v>
      </c>
      <c r="AY33" s="56">
        <f t="shared" si="11"/>
        <v>99098.580420000013</v>
      </c>
      <c r="AZ33" s="56">
        <f t="shared" si="12"/>
        <v>90184.186889999997</v>
      </c>
      <c r="BA33" s="56">
        <f t="shared" si="13"/>
        <v>70150.242960000003</v>
      </c>
      <c r="BB33" s="56"/>
      <c r="BC33" s="56">
        <f t="shared" si="14"/>
        <v>67888.826460000011</v>
      </c>
      <c r="BD33" s="56">
        <f t="shared" si="15"/>
        <v>76465.662209999995</v>
      </c>
      <c r="BE33" s="18"/>
      <c r="BF33" s="82">
        <v>29</v>
      </c>
      <c r="BG33" s="56">
        <f t="shared" si="17"/>
        <v>112766.14049399999</v>
      </c>
      <c r="BH33" s="56">
        <f t="shared" si="18"/>
        <v>118779.96400200002</v>
      </c>
      <c r="BI33" s="56">
        <f t="shared" si="19"/>
        <v>126465.19492950001</v>
      </c>
      <c r="BJ33" s="56">
        <f t="shared" si="20"/>
        <v>132759.32377049999</v>
      </c>
      <c r="BK33" s="56">
        <f t="shared" si="21"/>
        <v>94304.211970500008</v>
      </c>
      <c r="BL33" s="56">
        <f t="shared" si="22"/>
        <v>87220.1317365</v>
      </c>
      <c r="BM33" s="56">
        <f t="shared" si="23"/>
        <v>77905.191703500008</v>
      </c>
      <c r="BN33" s="56">
        <f t="shared" si="24"/>
        <v>103634.20972800002</v>
      </c>
      <c r="BO33" s="56">
        <f t="shared" si="25"/>
        <v>94274.096521500003</v>
      </c>
      <c r="BP33" s="56">
        <f t="shared" si="26"/>
        <v>73246.563400500003</v>
      </c>
      <c r="BQ33" s="56">
        <f t="shared" si="27"/>
        <v>0</v>
      </c>
      <c r="BR33" s="56">
        <f t="shared" si="28"/>
        <v>70872.076075500008</v>
      </c>
      <c r="BS33" s="56">
        <f t="shared" si="29"/>
        <v>79933.35136500001</v>
      </c>
      <c r="BT33" s="112"/>
      <c r="BU33" s="110"/>
      <c r="BV33" s="109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</row>
    <row r="34" spans="1:89" x14ac:dyDescent="0.2">
      <c r="A34" s="82">
        <v>30</v>
      </c>
      <c r="B34" s="56">
        <v>101766.06</v>
      </c>
      <c r="C34" s="56">
        <v>107113.82</v>
      </c>
      <c r="D34" s="56">
        <v>113950.96</v>
      </c>
      <c r="E34" s="56">
        <v>119622.14</v>
      </c>
      <c r="F34" s="56">
        <v>85351.98</v>
      </c>
      <c r="G34" s="56">
        <v>78975.25</v>
      </c>
      <c r="H34" s="56">
        <v>70507.62</v>
      </c>
      <c r="I34" s="56">
        <v>93645.54</v>
      </c>
      <c r="J34" s="56">
        <v>85322.11</v>
      </c>
      <c r="K34" s="56">
        <v>66598.77</v>
      </c>
      <c r="L34" s="56">
        <v>64487.27</v>
      </c>
      <c r="M34" s="56">
        <v>72346.17</v>
      </c>
      <c r="O34" s="82">
        <v>30</v>
      </c>
      <c r="P34" s="56">
        <v>101394.23</v>
      </c>
      <c r="Q34" s="56">
        <v>106741.99</v>
      </c>
      <c r="R34" s="56">
        <v>113578.1</v>
      </c>
      <c r="S34" s="56">
        <v>119229.71</v>
      </c>
      <c r="T34" s="56">
        <v>84978.09</v>
      </c>
      <c r="U34" s="56">
        <v>78621.960000000006</v>
      </c>
      <c r="V34" s="56">
        <v>70199.649999999994</v>
      </c>
      <c r="W34" s="56">
        <v>93273.71</v>
      </c>
      <c r="X34" s="56">
        <v>84950.28</v>
      </c>
      <c r="Y34" s="56">
        <v>66232.09</v>
      </c>
      <c r="Z34" s="56">
        <v>64120.59</v>
      </c>
      <c r="AA34" s="56">
        <v>72029.960000000006</v>
      </c>
      <c r="AB34" s="18"/>
      <c r="AC34" s="82">
        <v>30</v>
      </c>
      <c r="AD34" s="56">
        <f t="shared" si="1"/>
        <v>103422.1146</v>
      </c>
      <c r="AE34" s="56">
        <f t="shared" si="31"/>
        <v>108876.82980000001</v>
      </c>
      <c r="AF34" s="56">
        <f t="shared" si="31"/>
        <v>115849.66200000001</v>
      </c>
      <c r="AG34" s="56">
        <f t="shared" si="30"/>
        <v>121614.30420000001</v>
      </c>
      <c r="AH34" s="56">
        <f t="shared" si="30"/>
        <v>86677.651799999992</v>
      </c>
      <c r="AI34" s="56">
        <f t="shared" si="30"/>
        <v>80194.3992</v>
      </c>
      <c r="AJ34" s="56">
        <f t="shared" si="30"/>
        <v>71603.642999999996</v>
      </c>
      <c r="AK34" s="56">
        <f t="shared" si="30"/>
        <v>95139.184200000003</v>
      </c>
      <c r="AL34" s="56">
        <f t="shared" si="30"/>
        <v>86649.285600000003</v>
      </c>
      <c r="AM34" s="56">
        <f t="shared" si="30"/>
        <v>67556.731799999994</v>
      </c>
      <c r="AN34" s="56">
        <f t="shared" si="30"/>
        <v>65403.001799999998</v>
      </c>
      <c r="AO34" s="56">
        <f t="shared" si="30"/>
        <v>73470.559200000003</v>
      </c>
      <c r="AP34" s="18"/>
      <c r="AQ34" s="82">
        <v>30</v>
      </c>
      <c r="AR34" s="56">
        <f t="shared" si="4"/>
        <v>108193.88727000001</v>
      </c>
      <c r="AS34" s="56">
        <f t="shared" si="5"/>
        <v>113921.33823000001</v>
      </c>
      <c r="AT34" s="56">
        <f t="shared" si="6"/>
        <v>121242.81204000002</v>
      </c>
      <c r="AU34" s="56">
        <f t="shared" si="7"/>
        <v>127275.83001000001</v>
      </c>
      <c r="AV34" s="56">
        <f t="shared" si="8"/>
        <v>90612.201330000011</v>
      </c>
      <c r="AW34" s="56">
        <f t="shared" si="9"/>
        <v>83824.642439999996</v>
      </c>
      <c r="AX34" s="56">
        <f t="shared" si="10"/>
        <v>74855.092410000012</v>
      </c>
      <c r="AY34" s="56">
        <f t="shared" si="11"/>
        <v>99496.810350000014</v>
      </c>
      <c r="AZ34" s="56">
        <f t="shared" si="12"/>
        <v>90582.416819999999</v>
      </c>
      <c r="BA34" s="56">
        <f t="shared" si="13"/>
        <v>70542.957240000003</v>
      </c>
      <c r="BB34" s="56"/>
      <c r="BC34" s="56">
        <f t="shared" si="14"/>
        <v>68281.540740000011</v>
      </c>
      <c r="BD34" s="56">
        <f t="shared" si="15"/>
        <v>76804.323120000015</v>
      </c>
      <c r="BE34" s="18"/>
      <c r="BF34" s="82">
        <v>30</v>
      </c>
      <c r="BG34" s="56">
        <f t="shared" si="17"/>
        <v>113185.44020699999</v>
      </c>
      <c r="BH34" s="56">
        <f t="shared" si="18"/>
        <v>119199.26371500001</v>
      </c>
      <c r="BI34" s="56">
        <f t="shared" si="19"/>
        <v>126884.49464250002</v>
      </c>
      <c r="BJ34" s="56">
        <f t="shared" si="20"/>
        <v>133199.47264050003</v>
      </c>
      <c r="BK34" s="56">
        <f t="shared" si="21"/>
        <v>94723.511683500008</v>
      </c>
      <c r="BL34" s="56">
        <f t="shared" si="22"/>
        <v>87618.58229250001</v>
      </c>
      <c r="BM34" s="56">
        <f t="shared" si="23"/>
        <v>78251.519367000001</v>
      </c>
      <c r="BN34" s="56">
        <f t="shared" si="24"/>
        <v>104053.50944100002</v>
      </c>
      <c r="BO34" s="56">
        <f t="shared" si="25"/>
        <v>94693.396234500004</v>
      </c>
      <c r="BP34" s="56">
        <f t="shared" si="26"/>
        <v>73657.755108000012</v>
      </c>
      <c r="BQ34" s="56">
        <f t="shared" si="27"/>
        <v>0</v>
      </c>
      <c r="BR34" s="56">
        <f t="shared" si="28"/>
        <v>71283.267783000018</v>
      </c>
      <c r="BS34" s="56">
        <f t="shared" si="29"/>
        <v>80288.945320500003</v>
      </c>
      <c r="BT34" s="112"/>
      <c r="BU34" s="110"/>
      <c r="BV34" s="109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</row>
    <row r="35" spans="1:89" x14ac:dyDescent="0.2">
      <c r="A35" s="82">
        <v>31</v>
      </c>
      <c r="B35" s="56">
        <v>102138.92</v>
      </c>
      <c r="C35" s="56">
        <v>107486.68</v>
      </c>
      <c r="D35" s="56">
        <v>114323.82</v>
      </c>
      <c r="E35" s="56">
        <v>120013.54</v>
      </c>
      <c r="F35" s="56">
        <v>85724.84</v>
      </c>
      <c r="G35" s="56">
        <v>79329.570000000007</v>
      </c>
      <c r="H35" s="56">
        <v>70815.59</v>
      </c>
      <c r="I35" s="56">
        <v>94018.4</v>
      </c>
      <c r="J35" s="56">
        <v>85694.97</v>
      </c>
      <c r="K35" s="56">
        <v>66964.42</v>
      </c>
      <c r="L35" s="56">
        <v>64852.92</v>
      </c>
      <c r="M35" s="56">
        <v>72662.38</v>
      </c>
      <c r="O35" s="82">
        <v>31</v>
      </c>
      <c r="P35" s="56">
        <v>101766.06</v>
      </c>
      <c r="Q35" s="56">
        <v>107113.82</v>
      </c>
      <c r="R35" s="56">
        <v>113950.96</v>
      </c>
      <c r="S35" s="56">
        <v>119622.14</v>
      </c>
      <c r="T35" s="56">
        <v>85351.98</v>
      </c>
      <c r="U35" s="56">
        <v>78975.25</v>
      </c>
      <c r="V35" s="56">
        <v>70507.62</v>
      </c>
      <c r="W35" s="56">
        <v>93645.54</v>
      </c>
      <c r="X35" s="56">
        <v>85322.11</v>
      </c>
      <c r="Y35" s="56">
        <v>66598.77</v>
      </c>
      <c r="Z35" s="56">
        <v>64487.27</v>
      </c>
      <c r="AA35" s="56">
        <v>72346.17</v>
      </c>
      <c r="AB35" s="18"/>
      <c r="AC35" s="82">
        <v>31</v>
      </c>
      <c r="AD35" s="56">
        <f t="shared" si="1"/>
        <v>103801.3812</v>
      </c>
      <c r="AE35" s="56">
        <f t="shared" si="31"/>
        <v>109256.09640000001</v>
      </c>
      <c r="AF35" s="56">
        <f t="shared" si="31"/>
        <v>116229.9792</v>
      </c>
      <c r="AG35" s="56">
        <f t="shared" si="30"/>
        <v>122014.5828</v>
      </c>
      <c r="AH35" s="56">
        <f t="shared" si="30"/>
        <v>87059.0196</v>
      </c>
      <c r="AI35" s="56">
        <f t="shared" si="30"/>
        <v>80554.755000000005</v>
      </c>
      <c r="AJ35" s="56">
        <f t="shared" si="30"/>
        <v>71917.772400000002</v>
      </c>
      <c r="AK35" s="56">
        <f t="shared" si="30"/>
        <v>95518.450799999991</v>
      </c>
      <c r="AL35" s="56">
        <f t="shared" si="30"/>
        <v>87028.552200000006</v>
      </c>
      <c r="AM35" s="56">
        <f t="shared" si="30"/>
        <v>67930.7454</v>
      </c>
      <c r="AN35" s="56">
        <f t="shared" si="30"/>
        <v>65777.015400000004</v>
      </c>
      <c r="AO35" s="56">
        <f t="shared" si="30"/>
        <v>73793.093399999998</v>
      </c>
      <c r="AP35" s="18"/>
      <c r="AQ35" s="82">
        <v>31</v>
      </c>
      <c r="AR35" s="56">
        <f t="shared" si="4"/>
        <v>108593.22033000001</v>
      </c>
      <c r="AS35" s="56">
        <f t="shared" si="5"/>
        <v>114320.67129000001</v>
      </c>
      <c r="AT35" s="56">
        <f t="shared" si="6"/>
        <v>121642.14510000002</v>
      </c>
      <c r="AU35" s="56">
        <f t="shared" si="7"/>
        <v>127695.01941000002</v>
      </c>
      <c r="AV35" s="56">
        <f t="shared" si="8"/>
        <v>91011.534390000001</v>
      </c>
      <c r="AW35" s="56">
        <f t="shared" si="9"/>
        <v>84204.119160000002</v>
      </c>
      <c r="AX35" s="56">
        <f t="shared" si="10"/>
        <v>75183.825150000004</v>
      </c>
      <c r="AY35" s="56">
        <f t="shared" si="11"/>
        <v>99896.143410000004</v>
      </c>
      <c r="AZ35" s="56">
        <f t="shared" si="12"/>
        <v>90981.749880000003</v>
      </c>
      <c r="BA35" s="56">
        <f t="shared" si="13"/>
        <v>70934.56839</v>
      </c>
      <c r="BB35" s="56"/>
      <c r="BC35" s="56">
        <f t="shared" si="14"/>
        <v>68673.151889999994</v>
      </c>
      <c r="BD35" s="56">
        <f t="shared" si="15"/>
        <v>77144.08716000001</v>
      </c>
      <c r="BE35" s="18"/>
      <c r="BF35" s="82">
        <v>31</v>
      </c>
      <c r="BG35" s="56">
        <f t="shared" si="17"/>
        <v>113603.58163350001</v>
      </c>
      <c r="BH35" s="56">
        <f t="shared" si="18"/>
        <v>119617.40514150001</v>
      </c>
      <c r="BI35" s="56">
        <f t="shared" si="19"/>
        <v>127304.95264200002</v>
      </c>
      <c r="BJ35" s="56">
        <f t="shared" si="20"/>
        <v>133639.6215105</v>
      </c>
      <c r="BK35" s="56">
        <f t="shared" si="21"/>
        <v>95142.811396500008</v>
      </c>
      <c r="BL35" s="56">
        <f t="shared" si="22"/>
        <v>88015.874561999997</v>
      </c>
      <c r="BM35" s="56">
        <f t="shared" si="23"/>
        <v>78597.847030500023</v>
      </c>
      <c r="BN35" s="56">
        <f t="shared" si="24"/>
        <v>104471.65086750002</v>
      </c>
      <c r="BO35" s="56">
        <f t="shared" si="25"/>
        <v>95111.537661000009</v>
      </c>
      <c r="BP35" s="56">
        <f t="shared" si="26"/>
        <v>74070.105102000001</v>
      </c>
      <c r="BQ35" s="56">
        <f t="shared" si="27"/>
        <v>0</v>
      </c>
      <c r="BR35" s="56">
        <f t="shared" si="28"/>
        <v>71695.617777000021</v>
      </c>
      <c r="BS35" s="56">
        <f t="shared" si="29"/>
        <v>80644.539276000025</v>
      </c>
      <c r="BT35" s="112"/>
      <c r="BU35" s="110"/>
      <c r="BV35" s="109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</row>
    <row r="36" spans="1:89" x14ac:dyDescent="0.2">
      <c r="O36" s="82">
        <v>32</v>
      </c>
      <c r="P36" s="56">
        <v>102138.92</v>
      </c>
      <c r="Q36" s="56">
        <v>107486.68</v>
      </c>
      <c r="R36" s="56">
        <v>114323.82</v>
      </c>
      <c r="S36" s="56">
        <v>120013.54</v>
      </c>
      <c r="T36" s="56">
        <v>85724.84</v>
      </c>
      <c r="U36" s="56">
        <v>79329.570000000007</v>
      </c>
      <c r="V36" s="56">
        <v>70815.59</v>
      </c>
      <c r="W36" s="56">
        <v>94018.4</v>
      </c>
      <c r="X36" s="56">
        <v>85694.97</v>
      </c>
      <c r="Y36" s="56">
        <v>66964.42</v>
      </c>
      <c r="Z36" s="56">
        <v>64852.92</v>
      </c>
      <c r="AA36" s="56">
        <v>72662.38</v>
      </c>
      <c r="AB36" s="18"/>
      <c r="AC36" s="82">
        <v>32</v>
      </c>
      <c r="AD36" s="56">
        <f t="shared" si="1"/>
        <v>104181.69839999999</v>
      </c>
      <c r="AE36" s="56">
        <f t="shared" si="31"/>
        <v>109636.4136</v>
      </c>
      <c r="AF36" s="56">
        <f t="shared" si="31"/>
        <v>116610.29640000001</v>
      </c>
      <c r="AG36" s="56">
        <f t="shared" si="30"/>
        <v>122413.81079999999</v>
      </c>
      <c r="AH36" s="56">
        <f t="shared" si="30"/>
        <v>87439.33679999999</v>
      </c>
      <c r="AI36" s="56">
        <f t="shared" si="30"/>
        <v>80916.161400000012</v>
      </c>
      <c r="AJ36" s="56">
        <f t="shared" si="30"/>
        <v>72231.901799999992</v>
      </c>
      <c r="AK36" s="56">
        <f t="shared" si="30"/>
        <v>95898.767999999996</v>
      </c>
      <c r="AL36" s="56">
        <f t="shared" si="30"/>
        <v>87408.869399999996</v>
      </c>
      <c r="AM36" s="56">
        <f t="shared" si="30"/>
        <v>68303.708400000003</v>
      </c>
      <c r="AN36" s="56">
        <f t="shared" si="30"/>
        <v>66149.978399999993</v>
      </c>
      <c r="AO36" s="56">
        <f t="shared" si="30"/>
        <v>74115.627600000007</v>
      </c>
      <c r="AP36" s="18"/>
      <c r="AQ36" s="82">
        <v>32</v>
      </c>
      <c r="AR36" s="56">
        <f t="shared" si="4"/>
        <v>108991.45026000001</v>
      </c>
      <c r="AS36" s="56">
        <f t="shared" si="5"/>
        <v>114718.90122000001</v>
      </c>
      <c r="AT36" s="56">
        <f t="shared" si="6"/>
        <v>122041.47816000001</v>
      </c>
      <c r="AU36" s="56">
        <f t="shared" si="7"/>
        <v>128115.31194000001</v>
      </c>
      <c r="AV36" s="56">
        <f t="shared" si="8"/>
        <v>91411.970580000008</v>
      </c>
      <c r="AW36" s="56">
        <f t="shared" si="9"/>
        <v>84582.492750000005</v>
      </c>
      <c r="AX36" s="56">
        <f t="shared" si="10"/>
        <v>75513.66102</v>
      </c>
      <c r="AY36" s="56">
        <f t="shared" si="11"/>
        <v>100294.37333999999</v>
      </c>
      <c r="AZ36" s="56">
        <f t="shared" si="12"/>
        <v>91379.979810000004</v>
      </c>
      <c r="BA36" s="56">
        <f t="shared" si="13"/>
        <v>71327.282670000001</v>
      </c>
      <c r="BB36" s="56"/>
      <c r="BC36" s="56">
        <f t="shared" si="14"/>
        <v>69065.866170000008</v>
      </c>
      <c r="BD36" s="56">
        <f t="shared" si="15"/>
        <v>77482.748070000001</v>
      </c>
      <c r="BE36" s="18"/>
      <c r="BF36" s="82">
        <v>32</v>
      </c>
      <c r="BG36" s="56">
        <f t="shared" si="17"/>
        <v>114022.88134650001</v>
      </c>
      <c r="BH36" s="56">
        <f t="shared" si="18"/>
        <v>120036.70485450001</v>
      </c>
      <c r="BI36" s="56">
        <f t="shared" si="19"/>
        <v>127724.25235500003</v>
      </c>
      <c r="BJ36" s="56">
        <f t="shared" si="20"/>
        <v>134079.77038050003</v>
      </c>
      <c r="BK36" s="56">
        <f t="shared" si="21"/>
        <v>95562.111109500009</v>
      </c>
      <c r="BL36" s="56">
        <f t="shared" si="22"/>
        <v>88414.325118000008</v>
      </c>
      <c r="BM36" s="56">
        <f t="shared" si="23"/>
        <v>78943.016407500007</v>
      </c>
      <c r="BN36" s="56">
        <f t="shared" si="24"/>
        <v>104890.95058050001</v>
      </c>
      <c r="BO36" s="56">
        <f t="shared" si="25"/>
        <v>95530.83737400001</v>
      </c>
      <c r="BP36" s="56">
        <f t="shared" si="26"/>
        <v>74481.296809500011</v>
      </c>
      <c r="BQ36" s="56">
        <f t="shared" si="27"/>
        <v>0</v>
      </c>
      <c r="BR36" s="56">
        <f t="shared" si="28"/>
        <v>72106.809484500001</v>
      </c>
      <c r="BS36" s="56">
        <f t="shared" si="29"/>
        <v>81001.291518000013</v>
      </c>
      <c r="BT36" s="112"/>
      <c r="BU36" s="110"/>
      <c r="BV36" s="109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</row>
    <row r="37" spans="1:89" ht="12.75" customHeight="1" x14ac:dyDescent="0.2">
      <c r="O37" s="18"/>
      <c r="P37" s="148"/>
      <c r="Q37" s="148"/>
      <c r="R37" s="148"/>
      <c r="S37" s="148"/>
      <c r="T37" s="148"/>
      <c r="U37" s="18"/>
      <c r="V37" s="80"/>
      <c r="W37" s="148"/>
      <c r="X37" s="148"/>
      <c r="Y37" s="148"/>
      <c r="Z37" s="148"/>
      <c r="AA37" s="148"/>
      <c r="AB37" s="18"/>
      <c r="AC37" s="18"/>
      <c r="AD37" s="148"/>
      <c r="AE37" s="148"/>
      <c r="AF37" s="148"/>
      <c r="AG37" s="148"/>
      <c r="AH37" s="148"/>
      <c r="AI37" s="18"/>
      <c r="AJ37" s="80"/>
      <c r="AK37" s="148"/>
      <c r="AL37" s="149"/>
      <c r="AM37" s="148"/>
      <c r="AN37" s="148"/>
      <c r="AO37" s="148"/>
      <c r="AP37" s="18"/>
      <c r="AQ37" s="82">
        <v>33</v>
      </c>
      <c r="AR37" s="56">
        <f t="shared" si="4"/>
        <v>109390.78332</v>
      </c>
      <c r="AS37" s="56">
        <f t="shared" si="5"/>
        <v>115118.23428</v>
      </c>
      <c r="AT37" s="56">
        <f t="shared" si="6"/>
        <v>122440.81122000002</v>
      </c>
      <c r="AU37" s="56">
        <f t="shared" si="7"/>
        <v>128534.50134</v>
      </c>
      <c r="AV37" s="56">
        <f t="shared" si="8"/>
        <v>91811.303639999998</v>
      </c>
      <c r="AW37" s="56">
        <f t="shared" si="9"/>
        <v>84961.969470000011</v>
      </c>
      <c r="AX37" s="56">
        <f t="shared" si="10"/>
        <v>75843.496889999995</v>
      </c>
      <c r="AY37" s="56">
        <f t="shared" si="11"/>
        <v>100693.7064</v>
      </c>
      <c r="AZ37" s="56">
        <f t="shared" si="12"/>
        <v>91779.312869999994</v>
      </c>
      <c r="BA37" s="56">
        <f t="shared" si="13"/>
        <v>71718.893820000012</v>
      </c>
      <c r="BB37" s="56"/>
      <c r="BC37" s="56">
        <f t="shared" si="14"/>
        <v>69457.477319999991</v>
      </c>
      <c r="BD37" s="56">
        <f t="shared" si="15"/>
        <v>77821.408980000007</v>
      </c>
      <c r="BE37" s="18"/>
      <c r="BF37" s="82">
        <v>33</v>
      </c>
      <c r="BG37" s="56">
        <f t="shared" si="17"/>
        <v>114441.02277300002</v>
      </c>
      <c r="BH37" s="56">
        <f t="shared" si="18"/>
        <v>120454.84628100002</v>
      </c>
      <c r="BI37" s="56">
        <f t="shared" si="19"/>
        <v>128143.55206800002</v>
      </c>
      <c r="BJ37" s="56">
        <f t="shared" si="20"/>
        <v>134521.07753700003</v>
      </c>
      <c r="BK37" s="56">
        <f t="shared" si="21"/>
        <v>95982.569109000018</v>
      </c>
      <c r="BL37" s="56">
        <f t="shared" si="22"/>
        <v>88811.617387500009</v>
      </c>
      <c r="BM37" s="56">
        <f t="shared" si="23"/>
        <v>79289.344071</v>
      </c>
      <c r="BN37" s="56">
        <f t="shared" si="24"/>
        <v>105309.092007</v>
      </c>
      <c r="BO37" s="56">
        <f t="shared" si="25"/>
        <v>95948.978800500015</v>
      </c>
      <c r="BP37" s="56">
        <f t="shared" si="26"/>
        <v>74893.6468035</v>
      </c>
      <c r="BQ37" s="56">
        <f t="shared" si="27"/>
        <v>0</v>
      </c>
      <c r="BR37" s="56">
        <f t="shared" si="28"/>
        <v>72519.159478500005</v>
      </c>
      <c r="BS37" s="56">
        <f t="shared" si="29"/>
        <v>81356.885473500006</v>
      </c>
      <c r="BT37" s="112"/>
      <c r="BU37" s="110"/>
      <c r="BV37" s="109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</row>
    <row r="38" spans="1:89" ht="12" customHeight="1" x14ac:dyDescent="0.2">
      <c r="O38" s="18"/>
      <c r="P38" s="148"/>
      <c r="Q38" s="81"/>
      <c r="R38" s="81"/>
      <c r="S38" s="81"/>
      <c r="T38" s="148"/>
      <c r="U38" s="18"/>
      <c r="V38" s="80"/>
      <c r="W38" s="148"/>
      <c r="X38" s="148"/>
      <c r="Y38" s="81"/>
      <c r="Z38" s="81"/>
      <c r="AA38" s="81"/>
      <c r="AB38" s="18"/>
      <c r="AC38" s="18"/>
      <c r="AD38" s="148"/>
      <c r="AE38" s="81"/>
      <c r="AF38" s="81"/>
      <c r="AG38" s="81"/>
      <c r="AH38" s="105"/>
      <c r="AI38" s="18"/>
      <c r="AJ38" s="80"/>
      <c r="AK38" s="148"/>
      <c r="AL38" s="149"/>
      <c r="AM38" s="81"/>
      <c r="AN38" s="81"/>
      <c r="AO38" s="81"/>
      <c r="AP38" s="18"/>
      <c r="AQ38" s="150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113">
        <v>69457</v>
      </c>
      <c r="BD38" s="56"/>
      <c r="BE38" s="18"/>
      <c r="BF38" s="141">
        <v>34</v>
      </c>
      <c r="BG38" s="56">
        <f t="shared" si="17"/>
        <v>114860.322486</v>
      </c>
      <c r="BH38" s="56">
        <f t="shared" si="18"/>
        <v>120874.14599400001</v>
      </c>
      <c r="BI38" s="56">
        <f t="shared" si="19"/>
        <v>128562.85178100002</v>
      </c>
      <c r="BJ38" s="56">
        <f t="shared" si="20"/>
        <v>134961.22640700001</v>
      </c>
      <c r="BK38" s="56">
        <f t="shared" si="21"/>
        <v>96401.868822000004</v>
      </c>
      <c r="BL38" s="56">
        <f t="shared" si="22"/>
        <v>89210.06794350002</v>
      </c>
      <c r="BM38" s="56">
        <f t="shared" si="23"/>
        <v>79635.671734499992</v>
      </c>
      <c r="BN38" s="56">
        <f t="shared" si="24"/>
        <v>105728.39172</v>
      </c>
      <c r="BO38" s="56">
        <f t="shared" si="25"/>
        <v>96368.278513500001</v>
      </c>
      <c r="BP38" s="56">
        <f t="shared" si="26"/>
        <v>75304.838511000009</v>
      </c>
      <c r="BQ38" s="56">
        <f t="shared" si="27"/>
        <v>0</v>
      </c>
      <c r="BR38" s="56">
        <f t="shared" si="28"/>
        <v>72930.351186</v>
      </c>
      <c r="BS38" s="56">
        <f t="shared" si="29"/>
        <v>81712.479429000014</v>
      </c>
      <c r="BT38" s="111"/>
      <c r="BU38" s="110"/>
      <c r="BV38" s="109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</row>
    <row r="39" spans="1:89" ht="12.75" customHeight="1" x14ac:dyDescent="0.2">
      <c r="O39" s="18"/>
      <c r="P39" s="148"/>
      <c r="Q39" s="18"/>
      <c r="R39" s="18"/>
      <c r="S39" s="18"/>
      <c r="T39" s="82"/>
      <c r="U39" s="18"/>
      <c r="V39" s="80"/>
      <c r="W39" s="148"/>
      <c r="X39" s="148"/>
      <c r="Y39" s="18"/>
      <c r="Z39" s="18"/>
      <c r="AA39" s="18"/>
      <c r="AB39" s="18"/>
      <c r="AC39" s="18"/>
      <c r="AD39" s="148"/>
      <c r="AE39" s="18"/>
      <c r="AF39" s="18"/>
      <c r="AG39" s="18"/>
      <c r="AH39" s="151"/>
      <c r="AI39" s="18"/>
      <c r="AJ39" s="80"/>
      <c r="AK39" s="148"/>
      <c r="AL39" s="149"/>
      <c r="AM39" s="18"/>
      <c r="AN39" s="18"/>
      <c r="AO39" s="18"/>
      <c r="AP39" s="18"/>
      <c r="AQ39" s="18"/>
      <c r="AR39" s="105"/>
      <c r="AS39" s="105"/>
      <c r="AT39" s="105"/>
      <c r="AU39" s="105"/>
      <c r="AV39" s="105"/>
      <c r="AW39" s="152"/>
      <c r="AX39" s="105"/>
      <c r="AY39" s="148"/>
      <c r="AZ39" s="105"/>
      <c r="BA39" s="105"/>
      <c r="BB39" s="105"/>
      <c r="BC39" s="105"/>
      <c r="BD39" s="105"/>
      <c r="BE39" s="18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11"/>
      <c r="BU39" s="109"/>
      <c r="BV39" s="109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</row>
    <row r="40" spans="1:89" x14ac:dyDescent="0.2">
      <c r="O40" s="18"/>
      <c r="P40" s="18"/>
      <c r="Q40" s="18"/>
      <c r="R40" s="18"/>
      <c r="S40" s="18"/>
      <c r="T40" s="18"/>
      <c r="U40" s="18"/>
      <c r="V40" s="81"/>
      <c r="W40" s="14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81"/>
      <c r="AK40" s="148"/>
      <c r="AL40" s="18"/>
      <c r="AM40" s="18"/>
      <c r="AN40" s="18"/>
      <c r="AO40" s="18"/>
      <c r="AP40" s="18"/>
      <c r="AQ40" s="18"/>
      <c r="AR40" s="148"/>
      <c r="AS40" s="82"/>
      <c r="AT40" s="18"/>
      <c r="AU40" s="18"/>
      <c r="AV40" s="151"/>
      <c r="AW40" s="141"/>
      <c r="AX40" s="80"/>
      <c r="AY40" s="18"/>
      <c r="AZ40" s="81"/>
      <c r="BA40" s="18"/>
      <c r="BB40" s="18"/>
      <c r="BC40" s="18"/>
      <c r="BD40" s="18"/>
      <c r="BE40" s="18"/>
      <c r="BF40" s="141">
        <v>38</v>
      </c>
      <c r="BG40" s="143"/>
      <c r="BH40" s="143"/>
      <c r="BI40" s="143"/>
      <c r="BJ40" s="143"/>
      <c r="BK40" s="143"/>
      <c r="BL40" s="143"/>
      <c r="BM40" s="143"/>
      <c r="BN40" s="143"/>
      <c r="BO40" s="143"/>
      <c r="BP40" s="143"/>
      <c r="BQ40" s="144" t="s">
        <v>112</v>
      </c>
      <c r="BR40" s="145">
        <f>SUM(69457*1.05)</f>
        <v>72929.850000000006</v>
      </c>
      <c r="BS40" s="143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</row>
    <row r="41" spans="1:89" x14ac:dyDescent="0.2">
      <c r="O41" s="18"/>
      <c r="P41" s="18"/>
      <c r="Q41" s="18"/>
      <c r="R41" s="18"/>
      <c r="S41" s="18"/>
      <c r="T41" s="18"/>
      <c r="U41" s="18"/>
      <c r="V41" s="81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81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81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</row>
    <row r="42" spans="1:89" x14ac:dyDescent="0.2"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</row>
    <row r="43" spans="1:89" x14ac:dyDescent="0.2">
      <c r="O43" s="18"/>
      <c r="P43" s="18"/>
      <c r="Q43" s="18"/>
      <c r="R43" s="18"/>
      <c r="S43" s="18"/>
      <c r="T43" s="18"/>
      <c r="U43" s="18"/>
      <c r="V43" s="81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81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81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</row>
    <row r="44" spans="1:89" x14ac:dyDescent="0.2">
      <c r="O44" s="18"/>
      <c r="P44" s="18"/>
      <c r="Q44" s="18"/>
      <c r="R44" s="18"/>
      <c r="S44" s="18"/>
      <c r="T44" s="18"/>
      <c r="U44" s="18"/>
      <c r="V44" s="81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81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81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</row>
    <row r="45" spans="1:89" x14ac:dyDescent="0.2">
      <c r="O45" s="18"/>
      <c r="P45" s="18"/>
      <c r="Q45" s="18"/>
      <c r="R45" s="18"/>
      <c r="S45" s="18"/>
      <c r="T45" s="18"/>
      <c r="U45" s="18"/>
      <c r="V45" s="81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81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81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</row>
    <row r="46" spans="1:89" x14ac:dyDescent="0.2"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</row>
    <row r="47" spans="1:89" x14ac:dyDescent="0.2"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</row>
    <row r="48" spans="1:89" x14ac:dyDescent="0.2"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</row>
    <row r="49" spans="15:89" x14ac:dyDescent="0.2"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</row>
    <row r="50" spans="15:89" x14ac:dyDescent="0.2"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</row>
    <row r="51" spans="15:89" x14ac:dyDescent="0.2"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</row>
    <row r="52" spans="15:89" x14ac:dyDescent="0.2"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</row>
    <row r="53" spans="15:89" x14ac:dyDescent="0.2"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</row>
    <row r="54" spans="15:89" x14ac:dyDescent="0.2"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</row>
    <row r="55" spans="15:89" x14ac:dyDescent="0.2"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</row>
    <row r="56" spans="15:89" x14ac:dyDescent="0.2"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</row>
    <row r="57" spans="15:89" x14ac:dyDescent="0.2"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</row>
    <row r="58" spans="15:89" x14ac:dyDescent="0.2"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</row>
    <row r="59" spans="15:89" x14ac:dyDescent="0.2"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</row>
    <row r="60" spans="15:89" x14ac:dyDescent="0.2"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</row>
    <row r="61" spans="15:89" x14ac:dyDescent="0.2"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</row>
    <row r="62" spans="15:89" x14ac:dyDescent="0.2"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</row>
    <row r="63" spans="15:89" x14ac:dyDescent="0.2"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</row>
    <row r="64" spans="15:89" x14ac:dyDescent="0.2"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</row>
    <row r="65" spans="15:89" x14ac:dyDescent="0.2"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</row>
    <row r="66" spans="15:89" x14ac:dyDescent="0.2"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</row>
    <row r="67" spans="15:89" x14ac:dyDescent="0.2"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</row>
    <row r="68" spans="15:89" x14ac:dyDescent="0.2"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</row>
    <row r="69" spans="15:89" x14ac:dyDescent="0.2"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</row>
    <row r="70" spans="15:89" x14ac:dyDescent="0.2"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</row>
    <row r="71" spans="15:89" x14ac:dyDescent="0.2"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</row>
    <row r="72" spans="15:89" x14ac:dyDescent="0.2"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</row>
    <row r="73" spans="15:89" x14ac:dyDescent="0.2"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</row>
    <row r="74" spans="15:89" x14ac:dyDescent="0.2"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</row>
    <row r="75" spans="15:89" x14ac:dyDescent="0.2"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</row>
    <row r="76" spans="15:89" x14ac:dyDescent="0.2"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</row>
    <row r="77" spans="15:89" x14ac:dyDescent="0.2"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</row>
    <row r="78" spans="15:89" x14ac:dyDescent="0.2"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</row>
    <row r="79" spans="15:89" x14ac:dyDescent="0.2"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</row>
    <row r="80" spans="15:89" x14ac:dyDescent="0.2"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</row>
    <row r="81" spans="15:89" x14ac:dyDescent="0.2"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</row>
    <row r="82" spans="15:89" x14ac:dyDescent="0.2"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</row>
    <row r="83" spans="15:89" x14ac:dyDescent="0.2"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</row>
    <row r="84" spans="15:89" x14ac:dyDescent="0.2"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</row>
    <row r="85" spans="15:89" x14ac:dyDescent="0.2"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</row>
    <row r="86" spans="15:89" x14ac:dyDescent="0.2"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</row>
    <row r="87" spans="15:89" x14ac:dyDescent="0.2"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</row>
    <row r="88" spans="15:89" x14ac:dyDescent="0.2"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</row>
    <row r="89" spans="15:89" x14ac:dyDescent="0.2"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</row>
    <row r="90" spans="15:89" x14ac:dyDescent="0.2"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</row>
    <row r="91" spans="15:89" x14ac:dyDescent="0.2"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</row>
    <row r="92" spans="15:89" x14ac:dyDescent="0.2"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</row>
    <row r="93" spans="15:89" x14ac:dyDescent="0.2"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</row>
    <row r="94" spans="15:89" x14ac:dyDescent="0.2"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</row>
    <row r="95" spans="15:89" x14ac:dyDescent="0.2"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</row>
    <row r="96" spans="15:89" x14ac:dyDescent="0.2"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</row>
    <row r="97" spans="15:89" x14ac:dyDescent="0.2"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</row>
    <row r="98" spans="15:89" x14ac:dyDescent="0.2"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</row>
    <row r="99" spans="15:89" x14ac:dyDescent="0.2"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</row>
    <row r="100" spans="15:89" x14ac:dyDescent="0.2"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</row>
    <row r="101" spans="15:89" x14ac:dyDescent="0.2"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</row>
    <row r="102" spans="15:89" x14ac:dyDescent="0.2"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</row>
    <row r="103" spans="15:89" x14ac:dyDescent="0.2"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</row>
    <row r="104" spans="15:89" x14ac:dyDescent="0.2"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</row>
    <row r="105" spans="15:89" x14ac:dyDescent="0.2"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</row>
    <row r="106" spans="15:89" x14ac:dyDescent="0.2"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</row>
    <row r="107" spans="15:89" x14ac:dyDescent="0.2"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</row>
    <row r="108" spans="15:89" x14ac:dyDescent="0.2"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</row>
    <row r="109" spans="15:89" x14ac:dyDescent="0.2"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</row>
    <row r="110" spans="15:89" x14ac:dyDescent="0.2"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</row>
    <row r="111" spans="15:89" x14ac:dyDescent="0.2"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</row>
    <row r="112" spans="15:89" x14ac:dyDescent="0.2"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</row>
    <row r="113" spans="15:89" x14ac:dyDescent="0.2"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</row>
    <row r="114" spans="15:89" x14ac:dyDescent="0.2"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</row>
    <row r="115" spans="15:89" x14ac:dyDescent="0.2"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</row>
    <row r="116" spans="15:89" x14ac:dyDescent="0.2"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</row>
    <row r="117" spans="15:89" x14ac:dyDescent="0.2"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</row>
    <row r="118" spans="15:89" x14ac:dyDescent="0.2"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</row>
    <row r="119" spans="15:89" x14ac:dyDescent="0.2"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</row>
    <row r="120" spans="15:89" x14ac:dyDescent="0.2"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</row>
    <row r="121" spans="15:89" x14ac:dyDescent="0.2"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</row>
    <row r="122" spans="15:89" x14ac:dyDescent="0.2"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</row>
    <row r="123" spans="15:89" x14ac:dyDescent="0.2"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</row>
    <row r="124" spans="15:89" x14ac:dyDescent="0.2"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</row>
    <row r="125" spans="15:89" x14ac:dyDescent="0.2"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</row>
    <row r="126" spans="15:89" x14ac:dyDescent="0.2"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</row>
    <row r="127" spans="15:89" x14ac:dyDescent="0.2"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</row>
    <row r="128" spans="15:89" x14ac:dyDescent="0.2"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</row>
    <row r="129" spans="15:89" x14ac:dyDescent="0.2"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</row>
    <row r="130" spans="15:89" x14ac:dyDescent="0.2"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</row>
    <row r="131" spans="15:89" x14ac:dyDescent="0.2"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</row>
  </sheetData>
  <mergeCells count="10">
    <mergeCell ref="A1:M1"/>
    <mergeCell ref="L2:M2"/>
    <mergeCell ref="O1:AA1"/>
    <mergeCell ref="O2:AA2"/>
    <mergeCell ref="BF1:BS1"/>
    <mergeCell ref="BF2:BS2"/>
    <mergeCell ref="AQ1:BD1"/>
    <mergeCell ref="AQ2:BD2"/>
    <mergeCell ref="AC1:AO1"/>
    <mergeCell ref="AC2:AO2"/>
  </mergeCells>
  <printOptions horizontalCentered="1" verticalCentered="1"/>
  <pageMargins left="0" right="0" top="0.25" bottom="0" header="0.3" footer="0.3"/>
  <pageSetup scale="7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K80"/>
  <sheetViews>
    <sheetView topLeftCell="BC1" workbookViewId="0">
      <pane xSplit="1" ySplit="3" topLeftCell="BD4" activePane="bottomRight" state="frozen"/>
      <selection activeCell="BC1" sqref="BC1"/>
      <selection pane="topRight" activeCell="BD1" sqref="BD1"/>
      <selection pane="bottomLeft" activeCell="BC4" sqref="BC4"/>
      <selection pane="bottomRight" activeCell="BD4" sqref="BD4"/>
    </sheetView>
  </sheetViews>
  <sheetFormatPr defaultRowHeight="12.75" x14ac:dyDescent="0.2"/>
  <cols>
    <col min="1" max="1" width="9.140625" hidden="1" customWidth="1"/>
    <col min="2" max="2" width="12.7109375" hidden="1" customWidth="1"/>
    <col min="3" max="5" width="9.140625" hidden="1" customWidth="1"/>
    <col min="6" max="6" width="14.140625" hidden="1" customWidth="1"/>
    <col min="7" max="7" width="12.42578125" hidden="1" customWidth="1"/>
    <col min="8" max="8" width="12.85546875" hidden="1" customWidth="1"/>
    <col min="9" max="9" width="12.42578125" hidden="1" customWidth="1"/>
    <col min="10" max="11" width="9.140625" hidden="1" customWidth="1"/>
    <col min="12" max="12" width="12.7109375" hidden="1" customWidth="1"/>
    <col min="13" max="15" width="9.140625" hidden="1" customWidth="1"/>
    <col min="16" max="16" width="14.140625" hidden="1" customWidth="1"/>
    <col min="17" max="17" width="12.42578125" hidden="1" customWidth="1"/>
    <col min="18" max="18" width="12.85546875" hidden="1" customWidth="1"/>
    <col min="19" max="19" width="12.42578125" hidden="1" customWidth="1"/>
    <col min="20" max="20" width="6" hidden="1" customWidth="1"/>
    <col min="21" max="21" width="9.140625" hidden="1" customWidth="1"/>
    <col min="22" max="22" width="12.7109375" hidden="1" customWidth="1"/>
    <col min="23" max="25" width="9.140625" hidden="1" customWidth="1"/>
    <col min="26" max="26" width="11.85546875" hidden="1" customWidth="1"/>
    <col min="27" max="27" width="12.42578125" hidden="1" customWidth="1"/>
    <col min="28" max="28" width="12.85546875" hidden="1" customWidth="1"/>
    <col min="29" max="29" width="12.42578125" hidden="1" customWidth="1"/>
    <col min="30" max="30" width="3.28515625" hidden="1" customWidth="1"/>
    <col min="31" max="33" width="9.140625" hidden="1" customWidth="1"/>
    <col min="34" max="34" width="4.85546875" hidden="1" customWidth="1"/>
    <col min="35" max="35" width="9.140625" hidden="1" customWidth="1"/>
    <col min="36" max="43" width="12.7109375" hidden="1" customWidth="1"/>
    <col min="44" max="45" width="9.140625" hidden="1" customWidth="1"/>
    <col min="46" max="53" width="12.7109375" hidden="1" customWidth="1"/>
    <col min="54" max="54" width="4.7109375" hidden="1" customWidth="1"/>
    <col min="56" max="63" width="12.7109375" customWidth="1"/>
  </cols>
  <sheetData>
    <row r="1" spans="1:63" ht="33.75" customHeight="1" x14ac:dyDescent="0.25">
      <c r="A1" s="122" t="s">
        <v>42</v>
      </c>
      <c r="B1" s="122"/>
      <c r="C1" s="122"/>
      <c r="D1" s="122"/>
      <c r="E1" s="122"/>
      <c r="F1" s="122"/>
      <c r="G1" s="122"/>
      <c r="H1" s="122"/>
      <c r="I1" s="122"/>
      <c r="K1" s="122" t="s">
        <v>60</v>
      </c>
      <c r="L1" s="122"/>
      <c r="M1" s="122"/>
      <c r="N1" s="122"/>
      <c r="O1" s="122"/>
      <c r="P1" s="122"/>
      <c r="Q1" s="122"/>
      <c r="R1" s="122"/>
      <c r="S1" s="122"/>
      <c r="U1" s="122" t="s">
        <v>72</v>
      </c>
      <c r="V1" s="122"/>
      <c r="W1" s="122"/>
      <c r="X1" s="122"/>
      <c r="Y1" s="122"/>
      <c r="Z1" s="122"/>
      <c r="AA1" s="122"/>
      <c r="AB1" s="122"/>
      <c r="AC1" s="122"/>
      <c r="AE1" s="123" t="s">
        <v>69</v>
      </c>
      <c r="AF1" s="124"/>
      <c r="AG1" s="125"/>
      <c r="AI1" s="122" t="s">
        <v>85</v>
      </c>
      <c r="AJ1" s="122"/>
      <c r="AK1" s="122"/>
      <c r="AL1" s="122"/>
      <c r="AM1" s="122"/>
      <c r="AN1" s="122"/>
      <c r="AO1" s="122"/>
      <c r="AP1" s="122"/>
      <c r="AQ1" s="122"/>
      <c r="AS1" s="122" t="s">
        <v>85</v>
      </c>
      <c r="AT1" s="122"/>
      <c r="AU1" s="122"/>
      <c r="AV1" s="122"/>
      <c r="AW1" s="122"/>
      <c r="AX1" s="122"/>
      <c r="AY1" s="122"/>
      <c r="AZ1" s="122"/>
      <c r="BA1" s="122"/>
      <c r="BC1" s="122" t="s">
        <v>105</v>
      </c>
      <c r="BD1" s="122"/>
      <c r="BE1" s="122"/>
      <c r="BF1" s="122"/>
      <c r="BG1" s="122"/>
      <c r="BH1" s="122"/>
      <c r="BI1" s="122"/>
      <c r="BJ1" s="122"/>
      <c r="BK1" s="122"/>
    </row>
    <row r="2" spans="1:63" ht="48.75" customHeight="1" x14ac:dyDescent="0.25">
      <c r="A2" s="41"/>
      <c r="B2" s="72" t="s">
        <v>43</v>
      </c>
      <c r="C2" s="46" t="s">
        <v>44</v>
      </c>
      <c r="D2" s="45" t="s">
        <v>45</v>
      </c>
      <c r="E2" s="46" t="s">
        <v>45</v>
      </c>
      <c r="F2" s="45" t="s">
        <v>46</v>
      </c>
      <c r="G2" s="46" t="s">
        <v>46</v>
      </c>
      <c r="H2" s="54" t="s">
        <v>47</v>
      </c>
      <c r="I2" s="46" t="s">
        <v>48</v>
      </c>
      <c r="K2" s="41"/>
      <c r="L2" s="60" t="s">
        <v>56</v>
      </c>
      <c r="M2" s="61" t="s">
        <v>2</v>
      </c>
      <c r="N2" s="60" t="s">
        <v>57</v>
      </c>
      <c r="O2" s="61" t="s">
        <v>57</v>
      </c>
      <c r="P2" s="60" t="s">
        <v>58</v>
      </c>
      <c r="Q2" s="61" t="s">
        <v>58</v>
      </c>
      <c r="R2" s="62" t="s">
        <v>59</v>
      </c>
      <c r="S2" s="61" t="s">
        <v>3</v>
      </c>
      <c r="U2" s="41"/>
      <c r="V2" s="60" t="s">
        <v>56</v>
      </c>
      <c r="W2" s="61" t="s">
        <v>2</v>
      </c>
      <c r="X2" s="60" t="s">
        <v>57</v>
      </c>
      <c r="Y2" s="61" t="s">
        <v>57</v>
      </c>
      <c r="Z2" s="60" t="s">
        <v>58</v>
      </c>
      <c r="AA2" s="61" t="s">
        <v>58</v>
      </c>
      <c r="AB2" s="62" t="s">
        <v>59</v>
      </c>
      <c r="AC2" s="61" t="s">
        <v>3</v>
      </c>
      <c r="AE2" s="126"/>
      <c r="AF2" s="127"/>
      <c r="AG2" s="128"/>
      <c r="AI2" s="41"/>
      <c r="AJ2" s="60" t="s">
        <v>56</v>
      </c>
      <c r="AK2" s="61" t="s">
        <v>2</v>
      </c>
      <c r="AL2" s="60" t="s">
        <v>57</v>
      </c>
      <c r="AM2" s="61" t="s">
        <v>57</v>
      </c>
      <c r="AN2" s="60" t="s">
        <v>58</v>
      </c>
      <c r="AO2" s="61" t="s">
        <v>58</v>
      </c>
      <c r="AP2" s="62" t="s">
        <v>59</v>
      </c>
      <c r="AQ2" s="61" t="s">
        <v>3</v>
      </c>
      <c r="AS2" s="41"/>
      <c r="AT2" s="60" t="s">
        <v>56</v>
      </c>
      <c r="AU2" s="61" t="s">
        <v>2</v>
      </c>
      <c r="AV2" s="60" t="s">
        <v>57</v>
      </c>
      <c r="AW2" s="61" t="s">
        <v>57</v>
      </c>
      <c r="AX2" s="60" t="s">
        <v>58</v>
      </c>
      <c r="AY2" s="61" t="s">
        <v>58</v>
      </c>
      <c r="AZ2" s="62" t="s">
        <v>59</v>
      </c>
      <c r="BA2" s="61" t="s">
        <v>3</v>
      </c>
      <c r="BC2" s="41"/>
      <c r="BD2" s="60" t="s">
        <v>56</v>
      </c>
      <c r="BE2" s="61" t="s">
        <v>2</v>
      </c>
      <c r="BF2" s="60" t="s">
        <v>57</v>
      </c>
      <c r="BG2" s="61" t="s">
        <v>57</v>
      </c>
      <c r="BH2" s="60" t="s">
        <v>58</v>
      </c>
      <c r="BI2" s="61" t="s">
        <v>58</v>
      </c>
      <c r="BJ2" s="62" t="s">
        <v>59</v>
      </c>
      <c r="BK2" s="61" t="s">
        <v>3</v>
      </c>
    </row>
    <row r="3" spans="1:63" ht="15.75" customHeight="1" thickBot="1" x14ac:dyDescent="0.25">
      <c r="A3" s="42" t="s">
        <v>19</v>
      </c>
      <c r="B3" s="73" t="s">
        <v>32</v>
      </c>
      <c r="C3" s="49" t="s">
        <v>32</v>
      </c>
      <c r="D3" s="47" t="s">
        <v>33</v>
      </c>
      <c r="E3" s="48" t="s">
        <v>32</v>
      </c>
      <c r="F3" s="47" t="s">
        <v>34</v>
      </c>
      <c r="G3" s="48" t="s">
        <v>35</v>
      </c>
      <c r="H3" s="55" t="s">
        <v>36</v>
      </c>
      <c r="I3" s="71" t="s">
        <v>33</v>
      </c>
      <c r="K3" s="63" t="s">
        <v>19</v>
      </c>
      <c r="L3" s="60" t="s">
        <v>32</v>
      </c>
      <c r="M3" s="61" t="s">
        <v>32</v>
      </c>
      <c r="N3" s="60" t="s">
        <v>33</v>
      </c>
      <c r="O3" s="61" t="s">
        <v>32</v>
      </c>
      <c r="P3" s="60" t="s">
        <v>34</v>
      </c>
      <c r="Q3" s="61" t="s">
        <v>35</v>
      </c>
      <c r="R3" s="62" t="s">
        <v>36</v>
      </c>
      <c r="S3" s="61" t="s">
        <v>33</v>
      </c>
      <c r="U3" s="63" t="s">
        <v>19</v>
      </c>
      <c r="V3" s="60" t="s">
        <v>32</v>
      </c>
      <c r="W3" s="61" t="s">
        <v>32</v>
      </c>
      <c r="X3" s="60" t="s">
        <v>33</v>
      </c>
      <c r="Y3" s="61" t="s">
        <v>32</v>
      </c>
      <c r="Z3" s="60" t="s">
        <v>34</v>
      </c>
      <c r="AA3" s="61" t="s">
        <v>35</v>
      </c>
      <c r="AB3" s="62" t="s">
        <v>36</v>
      </c>
      <c r="AC3" s="61" t="s">
        <v>33</v>
      </c>
      <c r="AE3" s="129"/>
      <c r="AF3" s="130"/>
      <c r="AG3" s="131"/>
      <c r="AI3" s="63" t="s">
        <v>19</v>
      </c>
      <c r="AJ3" s="60" t="s">
        <v>32</v>
      </c>
      <c r="AK3" s="61" t="s">
        <v>32</v>
      </c>
      <c r="AL3" s="60" t="s">
        <v>33</v>
      </c>
      <c r="AM3" s="61" t="s">
        <v>32</v>
      </c>
      <c r="AN3" s="60" t="s">
        <v>34</v>
      </c>
      <c r="AO3" s="61" t="s">
        <v>35</v>
      </c>
      <c r="AP3" s="62" t="s">
        <v>36</v>
      </c>
      <c r="AQ3" s="61" t="s">
        <v>33</v>
      </c>
      <c r="AS3" s="63" t="s">
        <v>19</v>
      </c>
      <c r="AT3" s="60" t="s">
        <v>32</v>
      </c>
      <c r="AU3" s="61" t="s">
        <v>32</v>
      </c>
      <c r="AV3" s="60" t="s">
        <v>33</v>
      </c>
      <c r="AW3" s="61" t="s">
        <v>32</v>
      </c>
      <c r="AX3" s="60" t="s">
        <v>34</v>
      </c>
      <c r="AY3" s="61" t="s">
        <v>35</v>
      </c>
      <c r="AZ3" s="62" t="s">
        <v>36</v>
      </c>
      <c r="BA3" s="61" t="s">
        <v>33</v>
      </c>
      <c r="BC3" s="63" t="s">
        <v>19</v>
      </c>
      <c r="BD3" s="60" t="s">
        <v>32</v>
      </c>
      <c r="BE3" s="61" t="s">
        <v>32</v>
      </c>
      <c r="BF3" s="60" t="s">
        <v>33</v>
      </c>
      <c r="BG3" s="61" t="s">
        <v>32</v>
      </c>
      <c r="BH3" s="60" t="s">
        <v>34</v>
      </c>
      <c r="BI3" s="61" t="s">
        <v>35</v>
      </c>
      <c r="BJ3" s="62" t="s">
        <v>36</v>
      </c>
      <c r="BK3" s="61" t="s">
        <v>33</v>
      </c>
    </row>
    <row r="4" spans="1:63" ht="15.75" customHeight="1" thickTop="1" x14ac:dyDescent="0.25">
      <c r="A4" s="50">
        <v>0</v>
      </c>
      <c r="B4" s="51"/>
      <c r="C4" s="51"/>
      <c r="D4" s="51"/>
      <c r="E4" s="51"/>
      <c r="F4" s="51"/>
      <c r="G4" s="51"/>
      <c r="H4" s="51"/>
      <c r="I4" s="52"/>
      <c r="K4" s="64">
        <v>0</v>
      </c>
      <c r="L4" s="52">
        <v>30352</v>
      </c>
      <c r="M4" s="52">
        <v>27317</v>
      </c>
      <c r="N4" s="52">
        <v>25683</v>
      </c>
      <c r="O4" s="52">
        <v>30352</v>
      </c>
      <c r="P4" s="52">
        <v>25683</v>
      </c>
      <c r="Q4" s="52">
        <v>23347</v>
      </c>
      <c r="R4" s="52">
        <v>19962</v>
      </c>
      <c r="S4" s="52">
        <v>24321</v>
      </c>
      <c r="U4" s="64">
        <v>0</v>
      </c>
      <c r="V4" s="52">
        <f>SUM(L4*2%)+L4</f>
        <v>30959.040000000001</v>
      </c>
      <c r="W4" s="52">
        <f t="shared" ref="W4:AC4" si="0">SUM(M4*2%)+M4</f>
        <v>27863.34</v>
      </c>
      <c r="X4" s="52">
        <f t="shared" si="0"/>
        <v>26196.66</v>
      </c>
      <c r="Y4" s="52">
        <f t="shared" si="0"/>
        <v>30959.040000000001</v>
      </c>
      <c r="Z4" s="52">
        <f t="shared" si="0"/>
        <v>26196.66</v>
      </c>
      <c r="AA4" s="52">
        <f t="shared" si="0"/>
        <v>23813.94</v>
      </c>
      <c r="AB4" s="52">
        <f t="shared" si="0"/>
        <v>20361.240000000002</v>
      </c>
      <c r="AC4" s="52">
        <f t="shared" si="0"/>
        <v>24807.42</v>
      </c>
      <c r="AI4" s="64">
        <v>0</v>
      </c>
      <c r="AJ4" s="52"/>
      <c r="AK4" s="52"/>
      <c r="AL4" s="52"/>
      <c r="AM4" s="52"/>
      <c r="AN4" s="52"/>
      <c r="AO4" s="52"/>
      <c r="AP4" s="52"/>
      <c r="AQ4" s="52"/>
      <c r="AS4" s="64">
        <v>0</v>
      </c>
      <c r="AT4" s="52"/>
      <c r="AU4" s="52"/>
      <c r="AV4" s="52"/>
      <c r="AW4" s="52"/>
      <c r="AX4" s="52"/>
      <c r="AY4" s="52"/>
      <c r="AZ4" s="52"/>
      <c r="BA4" s="52"/>
      <c r="BC4" s="146">
        <v>0</v>
      </c>
      <c r="BD4" s="52">
        <v>33533</v>
      </c>
      <c r="BE4" s="52">
        <v>29663</v>
      </c>
      <c r="BF4" s="52">
        <v>27714</v>
      </c>
      <c r="BG4" s="52">
        <v>33574</v>
      </c>
      <c r="BH4" s="52">
        <v>28446</v>
      </c>
      <c r="BI4" s="52">
        <v>25805</v>
      </c>
      <c r="BJ4" s="52">
        <v>21993</v>
      </c>
      <c r="BK4" s="52">
        <v>26817</v>
      </c>
    </row>
    <row r="5" spans="1:63" ht="15" customHeight="1" x14ac:dyDescent="0.25">
      <c r="A5" s="53">
        <v>1</v>
      </c>
      <c r="B5" s="52">
        <v>30969.108608454546</v>
      </c>
      <c r="C5" s="52">
        <v>27872.197747609094</v>
      </c>
      <c r="D5" s="52">
        <v>26204.630361</v>
      </c>
      <c r="E5" s="51">
        <v>30969.108608454546</v>
      </c>
      <c r="F5" s="51">
        <v>26204.630361</v>
      </c>
      <c r="G5" s="52">
        <v>23822.391237272725</v>
      </c>
      <c r="H5" s="51">
        <v>20368.144507868183</v>
      </c>
      <c r="I5" s="52">
        <v>24814.651953000001</v>
      </c>
      <c r="K5" s="64">
        <v>1</v>
      </c>
      <c r="L5" s="52">
        <v>30659</v>
      </c>
      <c r="M5" s="52">
        <v>27593</v>
      </c>
      <c r="N5" s="52">
        <v>25942</v>
      </c>
      <c r="O5" s="52">
        <v>30659</v>
      </c>
      <c r="P5" s="52">
        <v>25943</v>
      </c>
      <c r="Q5" s="52">
        <v>23583</v>
      </c>
      <c r="R5" s="52">
        <v>20164</v>
      </c>
      <c r="S5" s="52">
        <v>24567</v>
      </c>
      <c r="U5" s="64">
        <v>1</v>
      </c>
      <c r="V5" s="52">
        <f t="shared" ref="V5:V35" si="1">SUM(L5*2%)+L5</f>
        <v>31272.18</v>
      </c>
      <c r="W5" s="52">
        <f t="shared" ref="W5:W35" si="2">SUM(M5*2%)+M5</f>
        <v>28144.86</v>
      </c>
      <c r="X5" s="52">
        <f t="shared" ref="X5:X35" si="3">SUM(N5*2%)+N5</f>
        <v>26460.84</v>
      </c>
      <c r="Y5" s="52">
        <f t="shared" ref="Y5:Y35" si="4">SUM(O5*2%)+O5</f>
        <v>31272.18</v>
      </c>
      <c r="Z5" s="52">
        <f t="shared" ref="Z5:Z35" si="5">SUM(P5*2%)+P5</f>
        <v>26461.86</v>
      </c>
      <c r="AA5" s="52">
        <f t="shared" ref="AA5:AA35" si="6">SUM(Q5*2%)+Q5</f>
        <v>24054.66</v>
      </c>
      <c r="AB5" s="52">
        <f t="shared" ref="AB5:AB35" si="7">SUM(R5*2%)+R5</f>
        <v>20567.28</v>
      </c>
      <c r="AC5" s="52">
        <f t="shared" ref="AC5:AC35" si="8">SUM(S5*2%)+S5</f>
        <v>25058.34</v>
      </c>
      <c r="AI5" s="64">
        <v>1</v>
      </c>
      <c r="AJ5" s="52">
        <f>+V4*1.05</f>
        <v>32506.992000000002</v>
      </c>
      <c r="AK5" s="52">
        <f t="shared" ref="AK5:AQ5" si="9">+W4*1.05</f>
        <v>29256.507000000001</v>
      </c>
      <c r="AL5" s="52">
        <f t="shared" si="9"/>
        <v>27506.493000000002</v>
      </c>
      <c r="AM5" s="52">
        <f t="shared" si="9"/>
        <v>32506.992000000002</v>
      </c>
      <c r="AN5" s="52">
        <f t="shared" si="9"/>
        <v>27506.493000000002</v>
      </c>
      <c r="AO5" s="52">
        <f t="shared" si="9"/>
        <v>25004.636999999999</v>
      </c>
      <c r="AP5" s="52">
        <f t="shared" si="9"/>
        <v>21379.302000000003</v>
      </c>
      <c r="AQ5" s="52">
        <f t="shared" si="9"/>
        <v>26047.791000000001</v>
      </c>
      <c r="AR5" s="106"/>
      <c r="AS5" s="64">
        <v>1</v>
      </c>
      <c r="AT5" s="52">
        <v>32506.992000000002</v>
      </c>
      <c r="AU5" s="52">
        <v>29256.507000000001</v>
      </c>
      <c r="AV5" s="52">
        <v>27506.493000000002</v>
      </c>
      <c r="AW5" s="52">
        <v>32506.992000000002</v>
      </c>
      <c r="AX5" s="52">
        <v>27506.493000000002</v>
      </c>
      <c r="AY5" s="52">
        <v>25004.636999999999</v>
      </c>
      <c r="AZ5" s="52">
        <v>21379.302000000003</v>
      </c>
      <c r="BA5" s="52">
        <v>26047.791000000001</v>
      </c>
      <c r="BB5" s="106"/>
      <c r="BC5" s="146">
        <v>1</v>
      </c>
      <c r="BD5" s="52">
        <v>33882</v>
      </c>
      <c r="BE5" s="52">
        <v>30163</v>
      </c>
      <c r="BF5" s="52">
        <v>28282</v>
      </c>
      <c r="BG5" s="52">
        <v>33874</v>
      </c>
      <c r="BH5" s="52">
        <v>28677</v>
      </c>
      <c r="BI5" s="52">
        <v>26005</v>
      </c>
      <c r="BJ5" s="52">
        <v>22198</v>
      </c>
      <c r="BK5" s="52">
        <v>27085</v>
      </c>
    </row>
    <row r="6" spans="1:63" ht="15" x14ac:dyDescent="0.25">
      <c r="A6" s="53">
        <v>2</v>
      </c>
      <c r="B6" s="52">
        <v>31314.616986545454</v>
      </c>
      <c r="C6" s="52">
        <v>28183.15528789091</v>
      </c>
      <c r="D6" s="52">
        <v>26496.983604000001</v>
      </c>
      <c r="E6" s="51">
        <v>31314.616986545454</v>
      </c>
      <c r="F6" s="51">
        <v>26496.983604000001</v>
      </c>
      <c r="G6" s="52">
        <v>24088.166912727273</v>
      </c>
      <c r="H6" s="51">
        <v>20595.382710381822</v>
      </c>
      <c r="I6" s="52">
        <v>25126.772853000002</v>
      </c>
      <c r="K6" s="64">
        <v>2</v>
      </c>
      <c r="L6" s="52">
        <v>30969.108608454546</v>
      </c>
      <c r="M6" s="52">
        <v>27872.197747609094</v>
      </c>
      <c r="N6" s="52">
        <v>26204.630361</v>
      </c>
      <c r="O6" s="52">
        <v>30969.108608454546</v>
      </c>
      <c r="P6" s="52">
        <v>26204.630361</v>
      </c>
      <c r="Q6" s="52">
        <v>23822.391237272725</v>
      </c>
      <c r="R6" s="52">
        <v>20368.144507868183</v>
      </c>
      <c r="S6" s="52">
        <v>24814.651953000001</v>
      </c>
      <c r="U6" s="64">
        <v>2</v>
      </c>
      <c r="V6" s="52">
        <f t="shared" si="1"/>
        <v>31588.490780623637</v>
      </c>
      <c r="W6" s="52">
        <f t="shared" si="2"/>
        <v>28429.641702561275</v>
      </c>
      <c r="X6" s="52">
        <f t="shared" si="3"/>
        <v>26728.722968219998</v>
      </c>
      <c r="Y6" s="52">
        <f t="shared" si="4"/>
        <v>31588.490780623637</v>
      </c>
      <c r="Z6" s="52">
        <f t="shared" si="5"/>
        <v>26728.722968219998</v>
      </c>
      <c r="AA6" s="52">
        <f t="shared" si="6"/>
        <v>24298.839062018178</v>
      </c>
      <c r="AB6" s="52">
        <f t="shared" si="7"/>
        <v>20775.507398025547</v>
      </c>
      <c r="AC6" s="52">
        <f t="shared" si="8"/>
        <v>25310.944992060002</v>
      </c>
      <c r="AI6" s="64">
        <v>2</v>
      </c>
      <c r="AJ6" s="52">
        <f t="shared" ref="AJ6:AJ35" si="10">+V5*1.05</f>
        <v>32835.789000000004</v>
      </c>
      <c r="AK6" s="52">
        <f t="shared" ref="AK6:AK35" si="11">+W5*1.05</f>
        <v>29552.103000000003</v>
      </c>
      <c r="AL6" s="52">
        <f t="shared" ref="AL6:AL35" si="12">+X5*1.05</f>
        <v>27783.882000000001</v>
      </c>
      <c r="AM6" s="52">
        <f t="shared" ref="AM6:AM35" si="13">+Y5*1.05</f>
        <v>32835.789000000004</v>
      </c>
      <c r="AN6" s="52">
        <f t="shared" ref="AN6:AN35" si="14">+Z5*1.05</f>
        <v>27784.953000000001</v>
      </c>
      <c r="AO6" s="52">
        <f t="shared" ref="AO6:AO35" si="15">+AA5*1.05</f>
        <v>25257.393</v>
      </c>
      <c r="AP6" s="52">
        <f t="shared" ref="AP6:AP35" si="16">+AB5*1.05</f>
        <v>21595.644</v>
      </c>
      <c r="AQ6" s="52">
        <f t="shared" ref="AQ6:AQ35" si="17">+AC5*1.05</f>
        <v>26311.257000000001</v>
      </c>
      <c r="AR6" s="106"/>
      <c r="AS6" s="64">
        <v>2</v>
      </c>
      <c r="AT6" s="52">
        <v>32835.789000000004</v>
      </c>
      <c r="AU6" s="52">
        <v>29552.103000000003</v>
      </c>
      <c r="AV6" s="52">
        <v>27783.882000000001</v>
      </c>
      <c r="AW6" s="52">
        <v>32835.789000000004</v>
      </c>
      <c r="AX6" s="52">
        <v>27784.953000000001</v>
      </c>
      <c r="AY6" s="52">
        <v>25257.393</v>
      </c>
      <c r="AZ6" s="52">
        <v>21595.644</v>
      </c>
      <c r="BA6" s="52">
        <v>26311.257000000001</v>
      </c>
      <c r="BB6" s="106"/>
      <c r="BC6" s="146">
        <v>2</v>
      </c>
      <c r="BD6" s="52">
        <f>SUM(AT5*1.05)</f>
        <v>34132.341600000007</v>
      </c>
      <c r="BE6" s="52">
        <f t="shared" ref="BE6:BK21" si="18">SUM(AU5*1.05)</f>
        <v>30719.332350000004</v>
      </c>
      <c r="BF6" s="52">
        <f t="shared" si="18"/>
        <v>28881.817650000005</v>
      </c>
      <c r="BG6" s="52">
        <f t="shared" si="18"/>
        <v>34132.341600000007</v>
      </c>
      <c r="BH6" s="52">
        <f t="shared" si="18"/>
        <v>28881.817650000005</v>
      </c>
      <c r="BI6" s="52">
        <f t="shared" si="18"/>
        <v>26254.868849999999</v>
      </c>
      <c r="BJ6" s="52">
        <f t="shared" si="18"/>
        <v>22448.267100000005</v>
      </c>
      <c r="BK6" s="52">
        <f t="shared" si="18"/>
        <v>27350.180550000001</v>
      </c>
    </row>
    <row r="7" spans="1:63" ht="15" x14ac:dyDescent="0.25">
      <c r="A7" s="53">
        <v>3</v>
      </c>
      <c r="B7" s="52">
        <v>31660.125364636366</v>
      </c>
      <c r="C7" s="52">
        <v>28494.112828172732</v>
      </c>
      <c r="D7" s="52">
        <v>26789.336847000002</v>
      </c>
      <c r="E7" s="51">
        <v>31660.125364636366</v>
      </c>
      <c r="F7" s="51">
        <v>26789.336847000002</v>
      </c>
      <c r="G7" s="52">
        <v>24353.942588181821</v>
      </c>
      <c r="H7" s="51">
        <v>20822.620912895458</v>
      </c>
      <c r="I7" s="52">
        <v>25438.893753</v>
      </c>
      <c r="K7" s="64">
        <v>3</v>
      </c>
      <c r="L7" s="52">
        <v>31314.616986545454</v>
      </c>
      <c r="M7" s="52">
        <v>28183.15528789091</v>
      </c>
      <c r="N7" s="52">
        <v>26496.983604000001</v>
      </c>
      <c r="O7" s="52">
        <v>31314.616986545454</v>
      </c>
      <c r="P7" s="52">
        <v>26496.983604000001</v>
      </c>
      <c r="Q7" s="52">
        <v>24088.166912727273</v>
      </c>
      <c r="R7" s="52">
        <v>20595.382710381822</v>
      </c>
      <c r="S7" s="52">
        <v>25126.772853000002</v>
      </c>
      <c r="U7" s="64">
        <v>3</v>
      </c>
      <c r="V7" s="52">
        <f t="shared" si="1"/>
        <v>31940.909326276364</v>
      </c>
      <c r="W7" s="52">
        <f t="shared" si="2"/>
        <v>28746.818393648729</v>
      </c>
      <c r="X7" s="52">
        <f t="shared" si="3"/>
        <v>27026.923276080001</v>
      </c>
      <c r="Y7" s="52">
        <f t="shared" si="4"/>
        <v>31940.909326276364</v>
      </c>
      <c r="Z7" s="52">
        <f t="shared" si="5"/>
        <v>27026.923276080001</v>
      </c>
      <c r="AA7" s="52">
        <f t="shared" si="6"/>
        <v>24569.930250981819</v>
      </c>
      <c r="AB7" s="52">
        <f t="shared" si="7"/>
        <v>21007.290364589458</v>
      </c>
      <c r="AC7" s="52">
        <f t="shared" si="8"/>
        <v>25629.308310060002</v>
      </c>
      <c r="AI7" s="64">
        <v>3</v>
      </c>
      <c r="AJ7" s="52">
        <f t="shared" si="10"/>
        <v>33167.915319654821</v>
      </c>
      <c r="AK7" s="52">
        <f t="shared" si="11"/>
        <v>29851.123787689339</v>
      </c>
      <c r="AL7" s="52">
        <f t="shared" si="12"/>
        <v>28065.159116630999</v>
      </c>
      <c r="AM7" s="52">
        <f t="shared" si="13"/>
        <v>33167.915319654821</v>
      </c>
      <c r="AN7" s="52">
        <f t="shared" si="14"/>
        <v>28065.159116630999</v>
      </c>
      <c r="AO7" s="52">
        <f t="shared" si="15"/>
        <v>25513.78101511909</v>
      </c>
      <c r="AP7" s="52">
        <f t="shared" si="16"/>
        <v>21814.282767926827</v>
      </c>
      <c r="AQ7" s="52">
        <f t="shared" si="17"/>
        <v>26576.492241663003</v>
      </c>
      <c r="AS7" s="64">
        <v>3</v>
      </c>
      <c r="AT7" s="52">
        <v>33167.915319654821</v>
      </c>
      <c r="AU7" s="52">
        <v>29851.123787689339</v>
      </c>
      <c r="AV7" s="52">
        <v>28065.159116630999</v>
      </c>
      <c r="AW7" s="52">
        <v>33167.915319654821</v>
      </c>
      <c r="AX7" s="52">
        <v>28065.159116630999</v>
      </c>
      <c r="AY7" s="52">
        <v>25513.78101511909</v>
      </c>
      <c r="AZ7" s="52">
        <v>21814.282767926827</v>
      </c>
      <c r="BA7" s="52">
        <v>26576.492241663003</v>
      </c>
      <c r="BC7" s="146">
        <v>3</v>
      </c>
      <c r="BD7" s="52">
        <f t="shared" ref="BD7:BD35" si="19">SUM(AT6*1.05)</f>
        <v>34477.578450000008</v>
      </c>
      <c r="BE7" s="52">
        <f t="shared" si="18"/>
        <v>31029.708150000006</v>
      </c>
      <c r="BF7" s="52">
        <f t="shared" si="18"/>
        <v>29173.076100000002</v>
      </c>
      <c r="BG7" s="52">
        <f t="shared" si="18"/>
        <v>34477.578450000008</v>
      </c>
      <c r="BH7" s="52">
        <f t="shared" si="18"/>
        <v>29174.200650000002</v>
      </c>
      <c r="BI7" s="52">
        <f t="shared" si="18"/>
        <v>26520.262650000001</v>
      </c>
      <c r="BJ7" s="52">
        <f t="shared" si="18"/>
        <v>22675.426200000002</v>
      </c>
      <c r="BK7" s="52">
        <f t="shared" si="18"/>
        <v>27626.819850000003</v>
      </c>
    </row>
    <row r="8" spans="1:63" ht="15" x14ac:dyDescent="0.25">
      <c r="A8" s="53">
        <v>4</v>
      </c>
      <c r="B8" s="52">
        <v>32005.633742727274</v>
      </c>
      <c r="C8" s="52">
        <v>28805.070368454548</v>
      </c>
      <c r="D8" s="52">
        <v>27081.69009</v>
      </c>
      <c r="E8" s="51">
        <v>32005.633742727274</v>
      </c>
      <c r="F8" s="51">
        <v>27081.69009</v>
      </c>
      <c r="G8" s="52">
        <v>24619.718263636365</v>
      </c>
      <c r="H8" s="51">
        <v>21049.85911540909</v>
      </c>
      <c r="I8" s="52">
        <v>25751.014653000002</v>
      </c>
      <c r="K8" s="64">
        <v>4</v>
      </c>
      <c r="L8" s="52">
        <v>31660.125364636366</v>
      </c>
      <c r="M8" s="52">
        <v>28494.112828172732</v>
      </c>
      <c r="N8" s="52">
        <v>26789.336847000002</v>
      </c>
      <c r="O8" s="51">
        <v>31660.125364636366</v>
      </c>
      <c r="P8" s="51">
        <v>26789.336847000002</v>
      </c>
      <c r="Q8" s="52">
        <v>24353.942588181821</v>
      </c>
      <c r="R8" s="51">
        <v>20822.620912895458</v>
      </c>
      <c r="S8" s="52">
        <v>25438.893753</v>
      </c>
      <c r="U8" s="64">
        <v>4</v>
      </c>
      <c r="V8" s="52">
        <f t="shared" si="1"/>
        <v>32293.327871929094</v>
      </c>
      <c r="W8" s="52">
        <f t="shared" si="2"/>
        <v>29063.995084736187</v>
      </c>
      <c r="X8" s="52">
        <f t="shared" si="3"/>
        <v>27325.123583940003</v>
      </c>
      <c r="Y8" s="52">
        <f t="shared" si="4"/>
        <v>32293.327871929094</v>
      </c>
      <c r="Z8" s="52">
        <f t="shared" si="5"/>
        <v>27325.123583940003</v>
      </c>
      <c r="AA8" s="52">
        <f t="shared" si="6"/>
        <v>24841.021439945456</v>
      </c>
      <c r="AB8" s="52">
        <f t="shared" si="7"/>
        <v>21239.073331153366</v>
      </c>
      <c r="AC8" s="52">
        <f t="shared" si="8"/>
        <v>25947.671628060001</v>
      </c>
      <c r="AI8" s="64">
        <v>4</v>
      </c>
      <c r="AJ8" s="52">
        <f t="shared" si="10"/>
        <v>33537.954792590186</v>
      </c>
      <c r="AK8" s="52">
        <f t="shared" si="11"/>
        <v>30184.159313331169</v>
      </c>
      <c r="AL8" s="52">
        <f t="shared" si="12"/>
        <v>28378.269439884003</v>
      </c>
      <c r="AM8" s="52">
        <f t="shared" si="13"/>
        <v>33537.954792590186</v>
      </c>
      <c r="AN8" s="52">
        <f t="shared" si="14"/>
        <v>28378.269439884003</v>
      </c>
      <c r="AO8" s="52">
        <f t="shared" si="15"/>
        <v>25798.426763530912</v>
      </c>
      <c r="AP8" s="52">
        <f t="shared" si="16"/>
        <v>22057.654882818933</v>
      </c>
      <c r="AQ8" s="52">
        <f t="shared" si="17"/>
        <v>26910.773725563002</v>
      </c>
      <c r="AS8" s="64">
        <v>4</v>
      </c>
      <c r="AT8" s="52">
        <v>33537.954792590186</v>
      </c>
      <c r="AU8" s="52">
        <v>30184.159313331169</v>
      </c>
      <c r="AV8" s="52">
        <v>28378.269439884003</v>
      </c>
      <c r="AW8" s="52">
        <v>33537.954792590186</v>
      </c>
      <c r="AX8" s="52">
        <v>28378.269439884003</v>
      </c>
      <c r="AY8" s="52">
        <v>25798.426763530912</v>
      </c>
      <c r="AZ8" s="52">
        <v>22057.654882818933</v>
      </c>
      <c r="BA8" s="52">
        <v>26910.773725563002</v>
      </c>
      <c r="BC8" s="146">
        <v>4</v>
      </c>
      <c r="BD8" s="52">
        <f t="shared" si="19"/>
        <v>34826.311085637564</v>
      </c>
      <c r="BE8" s="52">
        <f t="shared" si="18"/>
        <v>31343.679977073807</v>
      </c>
      <c r="BF8" s="52">
        <f t="shared" si="18"/>
        <v>29468.417072462551</v>
      </c>
      <c r="BG8" s="52">
        <f t="shared" si="18"/>
        <v>34826.311085637564</v>
      </c>
      <c r="BH8" s="52">
        <f t="shared" si="18"/>
        <v>29468.417072462551</v>
      </c>
      <c r="BI8" s="52">
        <f t="shared" si="18"/>
        <v>26789.470065875044</v>
      </c>
      <c r="BJ8" s="52">
        <f t="shared" si="18"/>
        <v>22904.996906323169</v>
      </c>
      <c r="BK8" s="52">
        <f t="shared" si="18"/>
        <v>27905.316853746153</v>
      </c>
    </row>
    <row r="9" spans="1:63" ht="15" x14ac:dyDescent="0.25">
      <c r="A9" s="53">
        <v>5</v>
      </c>
      <c r="B9" s="52">
        <v>32351.142120818178</v>
      </c>
      <c r="C9" s="52">
        <v>29116.027908736363</v>
      </c>
      <c r="D9" s="52">
        <v>27374.043332999998</v>
      </c>
      <c r="E9" s="51">
        <v>32351.142120818178</v>
      </c>
      <c r="F9" s="51">
        <v>27374.043332999998</v>
      </c>
      <c r="G9" s="52">
        <v>24885.493939090909</v>
      </c>
      <c r="H9" s="51">
        <v>21277.097317922726</v>
      </c>
      <c r="I9" s="52">
        <v>26063.135553</v>
      </c>
      <c r="K9" s="64">
        <v>5</v>
      </c>
      <c r="L9" s="52">
        <v>32005.633742727274</v>
      </c>
      <c r="M9" s="52">
        <v>28805.070368454548</v>
      </c>
      <c r="N9" s="52">
        <v>27081.69009</v>
      </c>
      <c r="O9" s="51">
        <v>32005.633742727274</v>
      </c>
      <c r="P9" s="51">
        <v>27081.69009</v>
      </c>
      <c r="Q9" s="52">
        <v>24619.718263636365</v>
      </c>
      <c r="R9" s="51">
        <v>21049.85911540909</v>
      </c>
      <c r="S9" s="52">
        <v>25751.014653000002</v>
      </c>
      <c r="U9" s="64">
        <v>5</v>
      </c>
      <c r="V9" s="52">
        <f t="shared" si="1"/>
        <v>32645.74641758182</v>
      </c>
      <c r="W9" s="52">
        <f t="shared" si="2"/>
        <v>29381.171775823637</v>
      </c>
      <c r="X9" s="52">
        <f t="shared" si="3"/>
        <v>27623.323891799999</v>
      </c>
      <c r="Y9" s="52">
        <f t="shared" si="4"/>
        <v>32645.74641758182</v>
      </c>
      <c r="Z9" s="52">
        <f t="shared" si="5"/>
        <v>27623.323891799999</v>
      </c>
      <c r="AA9" s="52">
        <f t="shared" si="6"/>
        <v>25112.112628909093</v>
      </c>
      <c r="AB9" s="52">
        <f t="shared" si="7"/>
        <v>21470.856297717273</v>
      </c>
      <c r="AC9" s="52">
        <f t="shared" si="8"/>
        <v>26266.034946060001</v>
      </c>
      <c r="AI9" s="64">
        <v>5</v>
      </c>
      <c r="AJ9" s="52">
        <f t="shared" si="10"/>
        <v>33907.994265525551</v>
      </c>
      <c r="AK9" s="52">
        <f t="shared" si="11"/>
        <v>30517.194838972999</v>
      </c>
      <c r="AL9" s="52">
        <f t="shared" si="12"/>
        <v>28691.379763137003</v>
      </c>
      <c r="AM9" s="52">
        <f t="shared" si="13"/>
        <v>33907.994265525551</v>
      </c>
      <c r="AN9" s="52">
        <f t="shared" si="14"/>
        <v>28691.379763137003</v>
      </c>
      <c r="AO9" s="52">
        <f t="shared" si="15"/>
        <v>26083.07251194273</v>
      </c>
      <c r="AP9" s="52">
        <f t="shared" si="16"/>
        <v>22301.026997711037</v>
      </c>
      <c r="AQ9" s="52">
        <f t="shared" si="17"/>
        <v>27245.055209463004</v>
      </c>
      <c r="AS9" s="64">
        <v>5</v>
      </c>
      <c r="AT9" s="52">
        <v>33907.994265525551</v>
      </c>
      <c r="AU9" s="52">
        <v>30517.194838972999</v>
      </c>
      <c r="AV9" s="52">
        <v>28691.379763137003</v>
      </c>
      <c r="AW9" s="52">
        <v>33907.994265525551</v>
      </c>
      <c r="AX9" s="52">
        <v>28691.379763137003</v>
      </c>
      <c r="AY9" s="52">
        <v>26083.07251194273</v>
      </c>
      <c r="AZ9" s="52">
        <v>22301.026997711037</v>
      </c>
      <c r="BA9" s="52">
        <v>27245.055209463004</v>
      </c>
      <c r="BC9" s="146">
        <v>5</v>
      </c>
      <c r="BD9" s="52">
        <f t="shared" si="19"/>
        <v>35214.852532219695</v>
      </c>
      <c r="BE9" s="52">
        <f t="shared" si="18"/>
        <v>31693.367278997728</v>
      </c>
      <c r="BF9" s="52">
        <f t="shared" si="18"/>
        <v>29797.182911878204</v>
      </c>
      <c r="BG9" s="52">
        <f t="shared" si="18"/>
        <v>35214.852532219695</v>
      </c>
      <c r="BH9" s="52">
        <f t="shared" si="18"/>
        <v>29797.182911878204</v>
      </c>
      <c r="BI9" s="52">
        <f t="shared" si="18"/>
        <v>27088.348101707459</v>
      </c>
      <c r="BJ9" s="52">
        <f t="shared" si="18"/>
        <v>23160.537626959882</v>
      </c>
      <c r="BK9" s="52">
        <f t="shared" si="18"/>
        <v>28256.312411841154</v>
      </c>
    </row>
    <row r="10" spans="1:63" ht="15" x14ac:dyDescent="0.25">
      <c r="A10" s="53">
        <v>6</v>
      </c>
      <c r="B10" s="52">
        <v>32696.65049890909</v>
      </c>
      <c r="C10" s="52">
        <v>29426.985449018182</v>
      </c>
      <c r="D10" s="52">
        <v>27666.396575999999</v>
      </c>
      <c r="E10" s="51">
        <v>32696.65049890909</v>
      </c>
      <c r="F10" s="51">
        <v>27666.396575999999</v>
      </c>
      <c r="G10" s="52">
        <v>25151.269614545454</v>
      </c>
      <c r="H10" s="51">
        <v>21504.335520436365</v>
      </c>
      <c r="I10" s="52">
        <v>26375.256452999998</v>
      </c>
      <c r="K10" s="64">
        <v>6</v>
      </c>
      <c r="L10" s="52">
        <v>32351.142120818178</v>
      </c>
      <c r="M10" s="52">
        <v>29116.027908736363</v>
      </c>
      <c r="N10" s="52">
        <v>27374.043332999998</v>
      </c>
      <c r="O10" s="51">
        <v>32351.142120818178</v>
      </c>
      <c r="P10" s="51">
        <v>27374.043332999998</v>
      </c>
      <c r="Q10" s="52">
        <v>24885.493939090909</v>
      </c>
      <c r="R10" s="51">
        <v>21277.097317922726</v>
      </c>
      <c r="S10" s="52">
        <v>26063.135553</v>
      </c>
      <c r="U10" s="64">
        <v>6</v>
      </c>
      <c r="V10" s="52">
        <f t="shared" si="1"/>
        <v>32998.164963234543</v>
      </c>
      <c r="W10" s="52">
        <f t="shared" si="2"/>
        <v>29698.348466911091</v>
      </c>
      <c r="X10" s="52">
        <f t="shared" si="3"/>
        <v>27921.524199659998</v>
      </c>
      <c r="Y10" s="52">
        <f t="shared" si="4"/>
        <v>32998.164963234543</v>
      </c>
      <c r="Z10" s="52">
        <f t="shared" si="5"/>
        <v>27921.524199659998</v>
      </c>
      <c r="AA10" s="52">
        <f t="shared" si="6"/>
        <v>25383.203817872727</v>
      </c>
      <c r="AB10" s="52">
        <f t="shared" si="7"/>
        <v>21702.639264281181</v>
      </c>
      <c r="AC10" s="52">
        <f t="shared" si="8"/>
        <v>26584.398264060001</v>
      </c>
      <c r="AI10" s="64">
        <v>6</v>
      </c>
      <c r="AJ10" s="52">
        <f t="shared" si="10"/>
        <v>34278.033738460916</v>
      </c>
      <c r="AK10" s="52">
        <f t="shared" si="11"/>
        <v>30850.230364614821</v>
      </c>
      <c r="AL10" s="52">
        <f t="shared" si="12"/>
        <v>29004.49008639</v>
      </c>
      <c r="AM10" s="52">
        <f t="shared" si="13"/>
        <v>34278.033738460916</v>
      </c>
      <c r="AN10" s="52">
        <f t="shared" si="14"/>
        <v>29004.49008639</v>
      </c>
      <c r="AO10" s="52">
        <f t="shared" si="15"/>
        <v>26367.718260354548</v>
      </c>
      <c r="AP10" s="52">
        <f t="shared" si="16"/>
        <v>22544.39911260314</v>
      </c>
      <c r="AQ10" s="52">
        <f t="shared" si="17"/>
        <v>27579.336693363002</v>
      </c>
      <c r="AS10" s="64">
        <v>6</v>
      </c>
      <c r="AT10" s="52">
        <v>34278.033738460916</v>
      </c>
      <c r="AU10" s="52">
        <v>30850.230364614821</v>
      </c>
      <c r="AV10" s="52">
        <v>29004.49008639</v>
      </c>
      <c r="AW10" s="52">
        <v>34278.033738460916</v>
      </c>
      <c r="AX10" s="52">
        <v>29004.49008639</v>
      </c>
      <c r="AY10" s="52">
        <v>26367.718260354548</v>
      </c>
      <c r="AZ10" s="52">
        <v>22544.39911260314</v>
      </c>
      <c r="BA10" s="52">
        <v>27579.336693363002</v>
      </c>
      <c r="BC10" s="146">
        <v>6</v>
      </c>
      <c r="BD10" s="52">
        <f t="shared" si="19"/>
        <v>35603.393978801832</v>
      </c>
      <c r="BE10" s="52">
        <f t="shared" si="18"/>
        <v>32043.054580921649</v>
      </c>
      <c r="BF10" s="52">
        <f t="shared" si="18"/>
        <v>30125.948751293854</v>
      </c>
      <c r="BG10" s="52">
        <f t="shared" si="18"/>
        <v>35603.393978801832</v>
      </c>
      <c r="BH10" s="52">
        <f t="shared" si="18"/>
        <v>30125.948751293854</v>
      </c>
      <c r="BI10" s="52">
        <f t="shared" si="18"/>
        <v>27387.226137539867</v>
      </c>
      <c r="BJ10" s="52">
        <f t="shared" si="18"/>
        <v>23416.078347596591</v>
      </c>
      <c r="BK10" s="52">
        <f t="shared" si="18"/>
        <v>28607.307969936155</v>
      </c>
    </row>
    <row r="11" spans="1:63" ht="15" x14ac:dyDescent="0.25">
      <c r="A11" s="53">
        <v>7</v>
      </c>
      <c r="B11" s="52">
        <v>33042.158877000002</v>
      </c>
      <c r="C11" s="52">
        <v>29737.942989300005</v>
      </c>
      <c r="D11" s="52">
        <v>27958.749819000001</v>
      </c>
      <c r="E11" s="51">
        <v>33042.158877000002</v>
      </c>
      <c r="F11" s="51">
        <v>27958.749819000001</v>
      </c>
      <c r="G11" s="52">
        <v>25417.045290000002</v>
      </c>
      <c r="H11" s="51">
        <v>21731.573722950005</v>
      </c>
      <c r="I11" s="52">
        <v>26687.377353</v>
      </c>
      <c r="K11" s="64">
        <v>7</v>
      </c>
      <c r="L11" s="52">
        <v>32696.65049890909</v>
      </c>
      <c r="M11" s="52">
        <v>29426.985449018182</v>
      </c>
      <c r="N11" s="52">
        <v>27666.396575999999</v>
      </c>
      <c r="O11" s="51">
        <v>32696.65049890909</v>
      </c>
      <c r="P11" s="51">
        <v>27666.396575999999</v>
      </c>
      <c r="Q11" s="52">
        <v>25151.269614545454</v>
      </c>
      <c r="R11" s="51">
        <v>21504.335520436365</v>
      </c>
      <c r="S11" s="52">
        <v>26375.256452999998</v>
      </c>
      <c r="U11" s="64">
        <v>7</v>
      </c>
      <c r="V11" s="52">
        <f t="shared" si="1"/>
        <v>33350.58350888727</v>
      </c>
      <c r="W11" s="52">
        <f t="shared" si="2"/>
        <v>30015.525157998545</v>
      </c>
      <c r="X11" s="52">
        <f t="shared" si="3"/>
        <v>28219.724507520001</v>
      </c>
      <c r="Y11" s="52">
        <f t="shared" si="4"/>
        <v>33350.58350888727</v>
      </c>
      <c r="Z11" s="52">
        <f t="shared" si="5"/>
        <v>28219.724507520001</v>
      </c>
      <c r="AA11" s="52">
        <f t="shared" si="6"/>
        <v>25654.295006836364</v>
      </c>
      <c r="AB11" s="52">
        <f t="shared" si="7"/>
        <v>21934.422230845092</v>
      </c>
      <c r="AC11" s="52">
        <f t="shared" si="8"/>
        <v>26902.761582059997</v>
      </c>
      <c r="AI11" s="64">
        <v>7</v>
      </c>
      <c r="AJ11" s="52">
        <f t="shared" si="10"/>
        <v>34648.073211396273</v>
      </c>
      <c r="AK11" s="52">
        <f t="shared" si="11"/>
        <v>31183.265890256647</v>
      </c>
      <c r="AL11" s="52">
        <f t="shared" si="12"/>
        <v>29317.600409643001</v>
      </c>
      <c r="AM11" s="52">
        <f t="shared" si="13"/>
        <v>34648.073211396273</v>
      </c>
      <c r="AN11" s="52">
        <f t="shared" si="14"/>
        <v>29317.600409643001</v>
      </c>
      <c r="AO11" s="52">
        <f t="shared" si="15"/>
        <v>26652.364008766366</v>
      </c>
      <c r="AP11" s="52">
        <f t="shared" si="16"/>
        <v>22787.771227495239</v>
      </c>
      <c r="AQ11" s="52">
        <f t="shared" si="17"/>
        <v>27913.618177263001</v>
      </c>
      <c r="AS11" s="64">
        <v>7</v>
      </c>
      <c r="AT11" s="52">
        <v>34648.073211396273</v>
      </c>
      <c r="AU11" s="52">
        <v>31183.265890256647</v>
      </c>
      <c r="AV11" s="52">
        <v>29317.600409643001</v>
      </c>
      <c r="AW11" s="52">
        <v>34648.073211396273</v>
      </c>
      <c r="AX11" s="52">
        <v>29317.600409643001</v>
      </c>
      <c r="AY11" s="52">
        <v>26652.364008766366</v>
      </c>
      <c r="AZ11" s="52">
        <v>22787.771227495239</v>
      </c>
      <c r="BA11" s="52">
        <v>27913.618177263001</v>
      </c>
      <c r="BC11" s="146">
        <v>7</v>
      </c>
      <c r="BD11" s="52">
        <f t="shared" si="19"/>
        <v>35991.935425383963</v>
      </c>
      <c r="BE11" s="52">
        <f t="shared" si="18"/>
        <v>32392.741882845563</v>
      </c>
      <c r="BF11" s="52">
        <f t="shared" si="18"/>
        <v>30454.7145907095</v>
      </c>
      <c r="BG11" s="52">
        <f t="shared" si="18"/>
        <v>35991.935425383963</v>
      </c>
      <c r="BH11" s="52">
        <f t="shared" si="18"/>
        <v>30454.7145907095</v>
      </c>
      <c r="BI11" s="52">
        <f t="shared" si="18"/>
        <v>27686.104173372278</v>
      </c>
      <c r="BJ11" s="52">
        <f t="shared" si="18"/>
        <v>23671.619068233296</v>
      </c>
      <c r="BK11" s="52">
        <f t="shared" si="18"/>
        <v>28958.303528031152</v>
      </c>
    </row>
    <row r="12" spans="1:63" ht="15" x14ac:dyDescent="0.25">
      <c r="A12" s="53">
        <v>8</v>
      </c>
      <c r="B12" s="52">
        <v>33387.667255090906</v>
      </c>
      <c r="C12" s="52">
        <v>30048.900529581817</v>
      </c>
      <c r="D12" s="52">
        <v>28251.103061999998</v>
      </c>
      <c r="E12" s="51">
        <v>33387.667255090906</v>
      </c>
      <c r="F12" s="51">
        <v>28251.103061999998</v>
      </c>
      <c r="G12" s="52">
        <v>25682.820965454543</v>
      </c>
      <c r="H12" s="51">
        <v>21958.811925463637</v>
      </c>
      <c r="I12" s="52">
        <v>26999.498253000002</v>
      </c>
      <c r="K12" s="64">
        <v>8</v>
      </c>
      <c r="L12" s="52">
        <v>33042.158877000002</v>
      </c>
      <c r="M12" s="52">
        <v>29737.942989300005</v>
      </c>
      <c r="N12" s="52">
        <v>27958.749819000001</v>
      </c>
      <c r="O12" s="51">
        <v>33042.158877000002</v>
      </c>
      <c r="P12" s="51">
        <v>27958.749819000001</v>
      </c>
      <c r="Q12" s="52">
        <v>25417.045290000002</v>
      </c>
      <c r="R12" s="51">
        <v>21731.573722950005</v>
      </c>
      <c r="S12" s="52">
        <v>26687.377353</v>
      </c>
      <c r="U12" s="64">
        <v>8</v>
      </c>
      <c r="V12" s="52">
        <f t="shared" si="1"/>
        <v>33703.002054540004</v>
      </c>
      <c r="W12" s="52">
        <f t="shared" si="2"/>
        <v>30332.701849086006</v>
      </c>
      <c r="X12" s="52">
        <f t="shared" si="3"/>
        <v>28517.92481538</v>
      </c>
      <c r="Y12" s="52">
        <f t="shared" si="4"/>
        <v>33703.002054540004</v>
      </c>
      <c r="Z12" s="52">
        <f t="shared" si="5"/>
        <v>28517.92481538</v>
      </c>
      <c r="AA12" s="52">
        <f t="shared" si="6"/>
        <v>25925.386195800002</v>
      </c>
      <c r="AB12" s="52">
        <f t="shared" si="7"/>
        <v>22166.205197409006</v>
      </c>
      <c r="AC12" s="52">
        <f t="shared" si="8"/>
        <v>27221.12490006</v>
      </c>
      <c r="AI12" s="64">
        <v>8</v>
      </c>
      <c r="AJ12" s="52">
        <f t="shared" si="10"/>
        <v>35018.112684331638</v>
      </c>
      <c r="AK12" s="52">
        <f t="shared" si="11"/>
        <v>31516.301415898473</v>
      </c>
      <c r="AL12" s="52">
        <f t="shared" si="12"/>
        <v>29630.710732896001</v>
      </c>
      <c r="AM12" s="52">
        <f t="shared" si="13"/>
        <v>35018.112684331638</v>
      </c>
      <c r="AN12" s="52">
        <f t="shared" si="14"/>
        <v>29630.710732896001</v>
      </c>
      <c r="AO12" s="52">
        <f t="shared" si="15"/>
        <v>26937.009757178184</v>
      </c>
      <c r="AP12" s="52">
        <f t="shared" si="16"/>
        <v>23031.143342387346</v>
      </c>
      <c r="AQ12" s="52">
        <f t="shared" si="17"/>
        <v>28247.899661162999</v>
      </c>
      <c r="AS12" s="64">
        <v>8</v>
      </c>
      <c r="AT12" s="52">
        <v>35018.112684331638</v>
      </c>
      <c r="AU12" s="52">
        <v>31516.301415898473</v>
      </c>
      <c r="AV12" s="52">
        <v>29630.710732896001</v>
      </c>
      <c r="AW12" s="52">
        <v>35018.112684331638</v>
      </c>
      <c r="AX12" s="52">
        <v>29630.710732896001</v>
      </c>
      <c r="AY12" s="52">
        <v>26937.009757178184</v>
      </c>
      <c r="AZ12" s="52">
        <v>23031.143342387346</v>
      </c>
      <c r="BA12" s="52">
        <v>28247.899661162999</v>
      </c>
      <c r="BC12" s="146">
        <v>8</v>
      </c>
      <c r="BD12" s="52">
        <f t="shared" si="19"/>
        <v>36380.476871966086</v>
      </c>
      <c r="BE12" s="52">
        <f t="shared" si="18"/>
        <v>32742.42918476948</v>
      </c>
      <c r="BF12" s="52">
        <f t="shared" si="18"/>
        <v>30783.480430125153</v>
      </c>
      <c r="BG12" s="52">
        <f t="shared" si="18"/>
        <v>36380.476871966086</v>
      </c>
      <c r="BH12" s="52">
        <f t="shared" si="18"/>
        <v>30783.480430125153</v>
      </c>
      <c r="BI12" s="52">
        <f t="shared" si="18"/>
        <v>27984.982209204685</v>
      </c>
      <c r="BJ12" s="52">
        <f t="shared" si="18"/>
        <v>23927.159788870002</v>
      </c>
      <c r="BK12" s="52">
        <f t="shared" si="18"/>
        <v>29309.299086126153</v>
      </c>
    </row>
    <row r="13" spans="1:63" ht="15" x14ac:dyDescent="0.25">
      <c r="A13" s="53">
        <v>9</v>
      </c>
      <c r="B13" s="52">
        <v>33733.175633181818</v>
      </c>
      <c r="C13" s="52">
        <v>30359.85806986364</v>
      </c>
      <c r="D13" s="52">
        <v>28543.456305</v>
      </c>
      <c r="E13" s="51">
        <v>33733.175633181818</v>
      </c>
      <c r="F13" s="51">
        <v>28543.456305</v>
      </c>
      <c r="G13" s="52">
        <v>25948.596640909091</v>
      </c>
      <c r="H13" s="51">
        <v>22186.050127977272</v>
      </c>
      <c r="I13" s="52">
        <v>27311.619153</v>
      </c>
      <c r="K13" s="64">
        <v>9</v>
      </c>
      <c r="L13" s="52">
        <v>33387.667255090906</v>
      </c>
      <c r="M13" s="52">
        <v>30048.900529581817</v>
      </c>
      <c r="N13" s="52">
        <v>28251.103061999998</v>
      </c>
      <c r="O13" s="51">
        <v>33387.667255090906</v>
      </c>
      <c r="P13" s="51">
        <v>28251.103061999998</v>
      </c>
      <c r="Q13" s="52">
        <v>25682.820965454543</v>
      </c>
      <c r="R13" s="51">
        <v>21958.811925463637</v>
      </c>
      <c r="S13" s="52">
        <v>26999.498253000002</v>
      </c>
      <c r="U13" s="64">
        <v>9</v>
      </c>
      <c r="V13" s="52">
        <f t="shared" si="1"/>
        <v>34055.420600192723</v>
      </c>
      <c r="W13" s="52">
        <f t="shared" si="2"/>
        <v>30649.878540173453</v>
      </c>
      <c r="X13" s="52">
        <f t="shared" si="3"/>
        <v>28816.125123239999</v>
      </c>
      <c r="Y13" s="52">
        <f t="shared" si="4"/>
        <v>34055.420600192723</v>
      </c>
      <c r="Z13" s="52">
        <f t="shared" si="5"/>
        <v>28816.125123239999</v>
      </c>
      <c r="AA13" s="52">
        <f t="shared" si="6"/>
        <v>26196.477384763635</v>
      </c>
      <c r="AB13" s="52">
        <f t="shared" si="7"/>
        <v>22397.98816397291</v>
      </c>
      <c r="AC13" s="52">
        <f t="shared" si="8"/>
        <v>27539.488218060003</v>
      </c>
      <c r="AI13" s="64">
        <v>9</v>
      </c>
      <c r="AJ13" s="52">
        <f t="shared" si="10"/>
        <v>35388.152157267003</v>
      </c>
      <c r="AK13" s="52">
        <f t="shared" si="11"/>
        <v>31849.336941540307</v>
      </c>
      <c r="AL13" s="52">
        <f t="shared" si="12"/>
        <v>29943.821056149001</v>
      </c>
      <c r="AM13" s="52">
        <f t="shared" si="13"/>
        <v>35388.152157267003</v>
      </c>
      <c r="AN13" s="52">
        <f t="shared" si="14"/>
        <v>29943.821056149001</v>
      </c>
      <c r="AO13" s="52">
        <f t="shared" si="15"/>
        <v>27221.655505590003</v>
      </c>
      <c r="AP13" s="52">
        <f t="shared" si="16"/>
        <v>23274.515457279456</v>
      </c>
      <c r="AQ13" s="52">
        <f t="shared" si="17"/>
        <v>28582.181145063001</v>
      </c>
      <c r="AS13" s="64">
        <v>9</v>
      </c>
      <c r="AT13" s="52">
        <v>35388.152157267003</v>
      </c>
      <c r="AU13" s="52">
        <v>31849.336941540307</v>
      </c>
      <c r="AV13" s="52">
        <v>29943.821056149001</v>
      </c>
      <c r="AW13" s="52">
        <v>35388.152157267003</v>
      </c>
      <c r="AX13" s="52">
        <v>29943.821056149001</v>
      </c>
      <c r="AY13" s="52">
        <v>27221.655505590003</v>
      </c>
      <c r="AZ13" s="52">
        <v>23274.515457279456</v>
      </c>
      <c r="BA13" s="52">
        <v>28582.181145063001</v>
      </c>
      <c r="BC13" s="146">
        <v>9</v>
      </c>
      <c r="BD13" s="52">
        <f t="shared" si="19"/>
        <v>36769.018318548224</v>
      </c>
      <c r="BE13" s="52">
        <f t="shared" si="18"/>
        <v>33092.116486693398</v>
      </c>
      <c r="BF13" s="52">
        <f t="shared" si="18"/>
        <v>31112.246269540803</v>
      </c>
      <c r="BG13" s="52">
        <f t="shared" si="18"/>
        <v>36769.018318548224</v>
      </c>
      <c r="BH13" s="52">
        <f t="shared" si="18"/>
        <v>31112.246269540803</v>
      </c>
      <c r="BI13" s="52">
        <f t="shared" si="18"/>
        <v>28283.860245037096</v>
      </c>
      <c r="BJ13" s="52">
        <f t="shared" si="18"/>
        <v>24182.700509506714</v>
      </c>
      <c r="BK13" s="52">
        <f t="shared" si="18"/>
        <v>29660.294644221151</v>
      </c>
    </row>
    <row r="14" spans="1:63" ht="15" x14ac:dyDescent="0.25">
      <c r="A14" s="53">
        <v>10</v>
      </c>
      <c r="B14" s="52">
        <v>34078.68401127273</v>
      </c>
      <c r="C14" s="52">
        <v>30670.815610145459</v>
      </c>
      <c r="D14" s="52">
        <v>28835.809548000001</v>
      </c>
      <c r="E14" s="51">
        <v>34078.68401127273</v>
      </c>
      <c r="F14" s="51">
        <v>28835.809548000001</v>
      </c>
      <c r="G14" s="52">
        <v>26214.372316363635</v>
      </c>
      <c r="H14" s="51">
        <v>22413.288330490908</v>
      </c>
      <c r="I14" s="52">
        <v>27623.740052999998</v>
      </c>
      <c r="K14" s="53">
        <v>10</v>
      </c>
      <c r="L14" s="52">
        <v>33733.175633181818</v>
      </c>
      <c r="M14" s="52">
        <v>30359.85806986364</v>
      </c>
      <c r="N14" s="52">
        <v>28543.456305</v>
      </c>
      <c r="O14" s="51">
        <v>33733.175633181818</v>
      </c>
      <c r="P14" s="51">
        <v>28543.456305</v>
      </c>
      <c r="Q14" s="52">
        <v>25948.596640909091</v>
      </c>
      <c r="R14" s="51">
        <v>22186.050127977272</v>
      </c>
      <c r="S14" s="52">
        <v>27311.619153</v>
      </c>
      <c r="U14" s="53">
        <v>10</v>
      </c>
      <c r="V14" s="52">
        <f t="shared" si="1"/>
        <v>34407.839145845457</v>
      </c>
      <c r="W14" s="52">
        <f t="shared" si="2"/>
        <v>30967.055231260914</v>
      </c>
      <c r="X14" s="52">
        <f t="shared" si="3"/>
        <v>29114.325431099998</v>
      </c>
      <c r="Y14" s="52">
        <f t="shared" si="4"/>
        <v>34407.839145845457</v>
      </c>
      <c r="Z14" s="52">
        <f t="shared" si="5"/>
        <v>29114.325431099998</v>
      </c>
      <c r="AA14" s="52">
        <f t="shared" si="6"/>
        <v>26467.568573727272</v>
      </c>
      <c r="AB14" s="52">
        <f t="shared" si="7"/>
        <v>22629.771130536818</v>
      </c>
      <c r="AC14" s="52">
        <f t="shared" si="8"/>
        <v>27857.851536059999</v>
      </c>
      <c r="AI14" s="53">
        <v>10</v>
      </c>
      <c r="AJ14" s="52">
        <f t="shared" si="10"/>
        <v>35758.19163020236</v>
      </c>
      <c r="AK14" s="52">
        <f t="shared" si="11"/>
        <v>32182.372467182126</v>
      </c>
      <c r="AL14" s="52">
        <f t="shared" si="12"/>
        <v>30256.931379402002</v>
      </c>
      <c r="AM14" s="52">
        <f t="shared" si="13"/>
        <v>35758.19163020236</v>
      </c>
      <c r="AN14" s="52">
        <f t="shared" si="14"/>
        <v>30256.931379402002</v>
      </c>
      <c r="AO14" s="52">
        <f t="shared" si="15"/>
        <v>27506.301254001817</v>
      </c>
      <c r="AP14" s="52">
        <f t="shared" si="16"/>
        <v>23517.887572171556</v>
      </c>
      <c r="AQ14" s="52">
        <f t="shared" si="17"/>
        <v>28916.462628963003</v>
      </c>
      <c r="AS14" s="53">
        <v>10</v>
      </c>
      <c r="AT14" s="52">
        <v>35758.19163020236</v>
      </c>
      <c r="AU14" s="52">
        <v>32182.372467182126</v>
      </c>
      <c r="AV14" s="52">
        <v>30256.931379402002</v>
      </c>
      <c r="AW14" s="52">
        <v>35758.19163020236</v>
      </c>
      <c r="AX14" s="52">
        <v>30256.931379402002</v>
      </c>
      <c r="AY14" s="52">
        <v>27506.301254001817</v>
      </c>
      <c r="AZ14" s="52">
        <v>23517.887572171556</v>
      </c>
      <c r="BA14" s="52">
        <v>28916.462628963003</v>
      </c>
      <c r="BC14" s="147">
        <v>10</v>
      </c>
      <c r="BD14" s="52">
        <f t="shared" si="19"/>
        <v>37157.559765130354</v>
      </c>
      <c r="BE14" s="52">
        <f t="shared" si="18"/>
        <v>33441.803788617326</v>
      </c>
      <c r="BF14" s="52">
        <f t="shared" si="18"/>
        <v>31441.012108956453</v>
      </c>
      <c r="BG14" s="52">
        <f t="shared" si="18"/>
        <v>37157.559765130354</v>
      </c>
      <c r="BH14" s="52">
        <f t="shared" si="18"/>
        <v>31441.012108956453</v>
      </c>
      <c r="BI14" s="52">
        <f t="shared" si="18"/>
        <v>28582.738280869504</v>
      </c>
      <c r="BJ14" s="52">
        <f t="shared" si="18"/>
        <v>24438.241230143431</v>
      </c>
      <c r="BK14" s="52">
        <f t="shared" si="18"/>
        <v>30011.290202316151</v>
      </c>
    </row>
    <row r="15" spans="1:63" ht="15" x14ac:dyDescent="0.25">
      <c r="A15" s="53">
        <v>11</v>
      </c>
      <c r="B15" s="52">
        <v>34424.192389363641</v>
      </c>
      <c r="C15" s="52">
        <v>30981.773150427278</v>
      </c>
      <c r="D15" s="52">
        <v>29128.162791000002</v>
      </c>
      <c r="E15" s="51">
        <v>34424.192389363641</v>
      </c>
      <c r="F15" s="51">
        <v>29128.162791000002</v>
      </c>
      <c r="G15" s="52">
        <v>26480.147991818179</v>
      </c>
      <c r="H15" s="51">
        <v>22640.526533004548</v>
      </c>
      <c r="I15" s="52">
        <v>27935.860952999999</v>
      </c>
      <c r="K15" s="53">
        <v>11</v>
      </c>
      <c r="L15" s="52">
        <v>34078.68401127273</v>
      </c>
      <c r="M15" s="52">
        <v>30670.815610145459</v>
      </c>
      <c r="N15" s="52">
        <v>28835.809548000001</v>
      </c>
      <c r="O15" s="51">
        <v>34078.68401127273</v>
      </c>
      <c r="P15" s="51">
        <v>28835.809548000001</v>
      </c>
      <c r="Q15" s="52">
        <v>26214.372316363635</v>
      </c>
      <c r="R15" s="51">
        <v>22413.288330490908</v>
      </c>
      <c r="S15" s="52">
        <v>27623.740052999998</v>
      </c>
      <c r="U15" s="53">
        <v>11</v>
      </c>
      <c r="V15" s="52">
        <f t="shared" si="1"/>
        <v>34760.257691498184</v>
      </c>
      <c r="W15" s="52">
        <f t="shared" si="2"/>
        <v>31284.231922348368</v>
      </c>
      <c r="X15" s="52">
        <f t="shared" si="3"/>
        <v>29412.525738960001</v>
      </c>
      <c r="Y15" s="52">
        <f t="shared" si="4"/>
        <v>34760.257691498184</v>
      </c>
      <c r="Z15" s="52">
        <f t="shared" si="5"/>
        <v>29412.525738960001</v>
      </c>
      <c r="AA15" s="52">
        <f t="shared" si="6"/>
        <v>26738.659762690906</v>
      </c>
      <c r="AB15" s="52">
        <f t="shared" si="7"/>
        <v>22861.554097100725</v>
      </c>
      <c r="AC15" s="52">
        <f t="shared" si="8"/>
        <v>28176.214854059999</v>
      </c>
      <c r="AI15" s="53">
        <v>11</v>
      </c>
      <c r="AJ15" s="52">
        <f t="shared" si="10"/>
        <v>36128.231103137732</v>
      </c>
      <c r="AK15" s="52">
        <f t="shared" si="11"/>
        <v>32515.407992823963</v>
      </c>
      <c r="AL15" s="52">
        <f t="shared" si="12"/>
        <v>30570.041702654999</v>
      </c>
      <c r="AM15" s="52">
        <f t="shared" si="13"/>
        <v>36128.231103137732</v>
      </c>
      <c r="AN15" s="52">
        <f t="shared" si="14"/>
        <v>30570.041702654999</v>
      </c>
      <c r="AO15" s="52">
        <f t="shared" si="15"/>
        <v>27790.947002413639</v>
      </c>
      <c r="AP15" s="52">
        <f t="shared" si="16"/>
        <v>23761.259687063659</v>
      </c>
      <c r="AQ15" s="52">
        <f t="shared" si="17"/>
        <v>29250.744112863002</v>
      </c>
      <c r="AS15" s="53">
        <v>11</v>
      </c>
      <c r="AT15" s="52">
        <v>36128.231103137732</v>
      </c>
      <c r="AU15" s="52">
        <v>32515.407992823963</v>
      </c>
      <c r="AV15" s="52">
        <v>30570.041702654999</v>
      </c>
      <c r="AW15" s="52">
        <v>36128.231103137732</v>
      </c>
      <c r="AX15" s="52">
        <v>30570.041702654999</v>
      </c>
      <c r="AY15" s="52">
        <v>27790.947002413639</v>
      </c>
      <c r="AZ15" s="52">
        <v>23761.259687063659</v>
      </c>
      <c r="BA15" s="52">
        <v>29250.744112863002</v>
      </c>
      <c r="BC15" s="147">
        <v>11</v>
      </c>
      <c r="BD15" s="52">
        <f t="shared" si="19"/>
        <v>37546.101211712477</v>
      </c>
      <c r="BE15" s="52">
        <f t="shared" si="18"/>
        <v>33791.491090541233</v>
      </c>
      <c r="BF15" s="52">
        <f t="shared" si="18"/>
        <v>31769.777948372102</v>
      </c>
      <c r="BG15" s="52">
        <f t="shared" si="18"/>
        <v>37546.101211712477</v>
      </c>
      <c r="BH15" s="52">
        <f t="shared" si="18"/>
        <v>31769.777948372102</v>
      </c>
      <c r="BI15" s="52">
        <f t="shared" si="18"/>
        <v>28881.616316701908</v>
      </c>
      <c r="BJ15" s="52">
        <f t="shared" si="18"/>
        <v>24693.781950780136</v>
      </c>
      <c r="BK15" s="52">
        <f t="shared" si="18"/>
        <v>30362.285760411156</v>
      </c>
    </row>
    <row r="16" spans="1:63" ht="15" x14ac:dyDescent="0.25">
      <c r="A16" s="53">
        <v>12</v>
      </c>
      <c r="B16" s="52">
        <v>34769.700767454546</v>
      </c>
      <c r="C16" s="52">
        <v>31292.730690709093</v>
      </c>
      <c r="D16" s="52">
        <v>29420.516033999997</v>
      </c>
      <c r="E16" s="51">
        <v>34769.700767454546</v>
      </c>
      <c r="F16" s="51">
        <v>29420.516034</v>
      </c>
      <c r="G16" s="52">
        <v>26745.923667272727</v>
      </c>
      <c r="H16" s="51">
        <v>22867.76473551818</v>
      </c>
      <c r="I16" s="52">
        <v>28247.981853000001</v>
      </c>
      <c r="K16" s="53">
        <v>12</v>
      </c>
      <c r="L16" s="52">
        <v>34424.192389363641</v>
      </c>
      <c r="M16" s="52">
        <v>30981.773150427278</v>
      </c>
      <c r="N16" s="52">
        <v>29128.162791000002</v>
      </c>
      <c r="O16" s="51">
        <v>34424.192389363641</v>
      </c>
      <c r="P16" s="51">
        <v>29128.162791000002</v>
      </c>
      <c r="Q16" s="52">
        <v>26480.147991818179</v>
      </c>
      <c r="R16" s="51">
        <v>22640.526533004548</v>
      </c>
      <c r="S16" s="52">
        <v>27935.860952999999</v>
      </c>
      <c r="U16" s="53">
        <v>12</v>
      </c>
      <c r="V16" s="52">
        <f t="shared" si="1"/>
        <v>35112.676237150918</v>
      </c>
      <c r="W16" s="52">
        <f t="shared" si="2"/>
        <v>31601.408613435822</v>
      </c>
      <c r="X16" s="52">
        <f t="shared" si="3"/>
        <v>29710.726046820004</v>
      </c>
      <c r="Y16" s="52">
        <f t="shared" si="4"/>
        <v>35112.676237150918</v>
      </c>
      <c r="Z16" s="52">
        <f t="shared" si="5"/>
        <v>29710.726046820004</v>
      </c>
      <c r="AA16" s="52">
        <f t="shared" si="6"/>
        <v>27009.750951654543</v>
      </c>
      <c r="AB16" s="52">
        <f t="shared" si="7"/>
        <v>23093.33706366464</v>
      </c>
      <c r="AC16" s="52">
        <f t="shared" si="8"/>
        <v>28494.578172059999</v>
      </c>
      <c r="AI16" s="53">
        <v>12</v>
      </c>
      <c r="AJ16" s="52">
        <f t="shared" si="10"/>
        <v>36498.270576073097</v>
      </c>
      <c r="AK16" s="52">
        <f t="shared" si="11"/>
        <v>32848.443518465785</v>
      </c>
      <c r="AL16" s="52">
        <f t="shared" si="12"/>
        <v>30883.152025908003</v>
      </c>
      <c r="AM16" s="52">
        <f t="shared" si="13"/>
        <v>36498.270576073097</v>
      </c>
      <c r="AN16" s="52">
        <f t="shared" si="14"/>
        <v>30883.152025908003</v>
      </c>
      <c r="AO16" s="52">
        <f t="shared" si="15"/>
        <v>28075.592750825454</v>
      </c>
      <c r="AP16" s="52">
        <f t="shared" si="16"/>
        <v>24004.631801955762</v>
      </c>
      <c r="AQ16" s="52">
        <f t="shared" si="17"/>
        <v>29585.025596763</v>
      </c>
      <c r="AS16" s="53">
        <v>12</v>
      </c>
      <c r="AT16" s="52">
        <v>36498.270576073097</v>
      </c>
      <c r="AU16" s="52">
        <v>32848.443518465785</v>
      </c>
      <c r="AV16" s="52">
        <v>30883.152025908003</v>
      </c>
      <c r="AW16" s="52">
        <v>36498.270576073097</v>
      </c>
      <c r="AX16" s="52">
        <v>30883.152025908003</v>
      </c>
      <c r="AY16" s="52">
        <v>28075.592750825454</v>
      </c>
      <c r="AZ16" s="52">
        <v>24004.631801955762</v>
      </c>
      <c r="BA16" s="52">
        <v>29585.025596763</v>
      </c>
      <c r="BC16" s="147">
        <v>12</v>
      </c>
      <c r="BD16" s="52">
        <f t="shared" si="19"/>
        <v>37934.642658294622</v>
      </c>
      <c r="BE16" s="52">
        <f t="shared" si="18"/>
        <v>34141.178392465161</v>
      </c>
      <c r="BF16" s="52">
        <f t="shared" si="18"/>
        <v>32098.543787787748</v>
      </c>
      <c r="BG16" s="52">
        <f t="shared" si="18"/>
        <v>37934.642658294622</v>
      </c>
      <c r="BH16" s="52">
        <f t="shared" si="18"/>
        <v>32098.543787787748</v>
      </c>
      <c r="BI16" s="52">
        <f t="shared" si="18"/>
        <v>29180.494352534322</v>
      </c>
      <c r="BJ16" s="52">
        <f t="shared" si="18"/>
        <v>24949.322671416841</v>
      </c>
      <c r="BK16" s="52">
        <f t="shared" si="18"/>
        <v>30713.281318506153</v>
      </c>
    </row>
    <row r="17" spans="1:63" ht="15" x14ac:dyDescent="0.25">
      <c r="A17" s="53">
        <v>13</v>
      </c>
      <c r="B17" s="52">
        <v>35115.209145545457</v>
      </c>
      <c r="C17" s="52">
        <v>31603.688230990912</v>
      </c>
      <c r="D17" s="52">
        <v>29712.869276999998</v>
      </c>
      <c r="E17" s="51">
        <v>35115.209145545457</v>
      </c>
      <c r="F17" s="51">
        <v>29712.869276999998</v>
      </c>
      <c r="G17" s="52">
        <v>27011.699342727272</v>
      </c>
      <c r="H17" s="51">
        <v>23095.002938031816</v>
      </c>
      <c r="I17" s="52">
        <v>28560.102752999999</v>
      </c>
      <c r="K17" s="53">
        <v>13</v>
      </c>
      <c r="L17" s="52">
        <v>34769.700767454546</v>
      </c>
      <c r="M17" s="52">
        <v>31292.730690709093</v>
      </c>
      <c r="N17" s="52">
        <v>29420.516033999997</v>
      </c>
      <c r="O17" s="51">
        <v>34769.700767454546</v>
      </c>
      <c r="P17" s="51">
        <v>29420.516034</v>
      </c>
      <c r="Q17" s="52">
        <v>26745.923667272727</v>
      </c>
      <c r="R17" s="51">
        <v>22867.76473551818</v>
      </c>
      <c r="S17" s="52">
        <v>28247.981853000001</v>
      </c>
      <c r="U17" s="53">
        <v>13</v>
      </c>
      <c r="V17" s="52">
        <f t="shared" si="1"/>
        <v>35465.094782803637</v>
      </c>
      <c r="W17" s="52">
        <f t="shared" si="2"/>
        <v>31918.585304523276</v>
      </c>
      <c r="X17" s="52">
        <f t="shared" si="3"/>
        <v>30008.926354679996</v>
      </c>
      <c r="Y17" s="52">
        <f t="shared" si="4"/>
        <v>35465.094782803637</v>
      </c>
      <c r="Z17" s="52">
        <f t="shared" si="5"/>
        <v>30008.926354679999</v>
      </c>
      <c r="AA17" s="52">
        <f t="shared" si="6"/>
        <v>27280.842140618181</v>
      </c>
      <c r="AB17" s="52">
        <f t="shared" si="7"/>
        <v>23325.120030228543</v>
      </c>
      <c r="AC17" s="52">
        <f t="shared" si="8"/>
        <v>28812.941490060002</v>
      </c>
      <c r="AI17" s="53">
        <v>13</v>
      </c>
      <c r="AJ17" s="52">
        <f t="shared" si="10"/>
        <v>36868.310049008462</v>
      </c>
      <c r="AK17" s="52">
        <f t="shared" si="11"/>
        <v>33181.479044107611</v>
      </c>
      <c r="AL17" s="52">
        <f t="shared" si="12"/>
        <v>31196.262349161007</v>
      </c>
      <c r="AM17" s="52">
        <f t="shared" si="13"/>
        <v>36868.310049008462</v>
      </c>
      <c r="AN17" s="52">
        <f t="shared" si="14"/>
        <v>31196.262349161007</v>
      </c>
      <c r="AO17" s="52">
        <f t="shared" si="15"/>
        <v>28360.238499237272</v>
      </c>
      <c r="AP17" s="52">
        <f t="shared" si="16"/>
        <v>24248.003916847872</v>
      </c>
      <c r="AQ17" s="52">
        <f t="shared" si="17"/>
        <v>29919.307080662998</v>
      </c>
      <c r="AS17" s="53">
        <v>13</v>
      </c>
      <c r="AT17" s="52">
        <v>36868.310049008462</v>
      </c>
      <c r="AU17" s="52">
        <v>33181.479044107611</v>
      </c>
      <c r="AV17" s="52">
        <v>31196.262349161007</v>
      </c>
      <c r="AW17" s="52">
        <v>36868.310049008462</v>
      </c>
      <c r="AX17" s="52">
        <v>31196.262349161007</v>
      </c>
      <c r="AY17" s="52">
        <v>28360.238499237272</v>
      </c>
      <c r="AZ17" s="52">
        <v>24248.003916847872</v>
      </c>
      <c r="BA17" s="52">
        <v>29919.307080662998</v>
      </c>
      <c r="BC17" s="147">
        <v>13</v>
      </c>
      <c r="BD17" s="52">
        <f t="shared" si="19"/>
        <v>38323.184104876753</v>
      </c>
      <c r="BE17" s="52">
        <f t="shared" si="18"/>
        <v>34490.865694389075</v>
      </c>
      <c r="BF17" s="52">
        <f t="shared" si="18"/>
        <v>32427.309627203405</v>
      </c>
      <c r="BG17" s="52">
        <f t="shared" si="18"/>
        <v>38323.184104876753</v>
      </c>
      <c r="BH17" s="52">
        <f t="shared" si="18"/>
        <v>32427.309627203405</v>
      </c>
      <c r="BI17" s="52">
        <f t="shared" si="18"/>
        <v>29479.372388366726</v>
      </c>
      <c r="BJ17" s="52">
        <f t="shared" si="18"/>
        <v>25204.86339205355</v>
      </c>
      <c r="BK17" s="52">
        <f t="shared" si="18"/>
        <v>31064.27687660115</v>
      </c>
    </row>
    <row r="18" spans="1:63" ht="15" x14ac:dyDescent="0.25">
      <c r="A18" s="53">
        <v>14</v>
      </c>
      <c r="B18" s="52">
        <v>35460.717523636369</v>
      </c>
      <c r="C18" s="52">
        <v>31914.645771272732</v>
      </c>
      <c r="D18" s="52">
        <v>30005.222520000003</v>
      </c>
      <c r="E18" s="51">
        <v>35460.717523636369</v>
      </c>
      <c r="F18" s="51">
        <v>30005.222519999999</v>
      </c>
      <c r="G18" s="52">
        <v>27277.475018181824</v>
      </c>
      <c r="H18" s="51">
        <v>23322.241140545455</v>
      </c>
      <c r="I18" s="52">
        <v>28872.223653000001</v>
      </c>
      <c r="K18" s="53">
        <v>14</v>
      </c>
      <c r="L18" s="52">
        <v>35115.209145545457</v>
      </c>
      <c r="M18" s="52">
        <v>31603.688230990912</v>
      </c>
      <c r="N18" s="52">
        <v>29712.869276999998</v>
      </c>
      <c r="O18" s="51">
        <v>35115.209145545457</v>
      </c>
      <c r="P18" s="51">
        <v>29712.869276999998</v>
      </c>
      <c r="Q18" s="52">
        <v>27011.699342727272</v>
      </c>
      <c r="R18" s="51">
        <v>23095.002938031816</v>
      </c>
      <c r="S18" s="52">
        <v>28560.102752999999</v>
      </c>
      <c r="U18" s="53">
        <v>14</v>
      </c>
      <c r="V18" s="52">
        <f t="shared" si="1"/>
        <v>35817.513328456364</v>
      </c>
      <c r="W18" s="52">
        <f t="shared" si="2"/>
        <v>32235.76199561073</v>
      </c>
      <c r="X18" s="52">
        <f t="shared" si="3"/>
        <v>30307.126662539999</v>
      </c>
      <c r="Y18" s="52">
        <f t="shared" si="4"/>
        <v>35817.513328456364</v>
      </c>
      <c r="Z18" s="52">
        <f t="shared" si="5"/>
        <v>30307.126662539999</v>
      </c>
      <c r="AA18" s="52">
        <f t="shared" si="6"/>
        <v>27551.933329581818</v>
      </c>
      <c r="AB18" s="52">
        <f t="shared" si="7"/>
        <v>23556.902996792451</v>
      </c>
      <c r="AC18" s="52">
        <f t="shared" si="8"/>
        <v>29131.304808059998</v>
      </c>
      <c r="AI18" s="53">
        <v>14</v>
      </c>
      <c r="AJ18" s="52">
        <f t="shared" si="10"/>
        <v>37238.349521943819</v>
      </c>
      <c r="AK18" s="52">
        <f t="shared" si="11"/>
        <v>33514.514569749444</v>
      </c>
      <c r="AL18" s="52">
        <f t="shared" si="12"/>
        <v>31509.372672413996</v>
      </c>
      <c r="AM18" s="52">
        <f t="shared" si="13"/>
        <v>37238.349521943819</v>
      </c>
      <c r="AN18" s="52">
        <f t="shared" si="14"/>
        <v>31509.372672414</v>
      </c>
      <c r="AO18" s="52">
        <f t="shared" si="15"/>
        <v>28644.88424764909</v>
      </c>
      <c r="AP18" s="52">
        <f t="shared" si="16"/>
        <v>24491.376031739972</v>
      </c>
      <c r="AQ18" s="52">
        <f t="shared" si="17"/>
        <v>30253.588564563004</v>
      </c>
      <c r="AS18" s="53">
        <v>14</v>
      </c>
      <c r="AT18" s="52">
        <v>37238.349521943819</v>
      </c>
      <c r="AU18" s="52">
        <v>33514.514569749444</v>
      </c>
      <c r="AV18" s="52">
        <v>31509.372672413996</v>
      </c>
      <c r="AW18" s="52">
        <v>37238.349521943819</v>
      </c>
      <c r="AX18" s="52">
        <v>31509.372672414</v>
      </c>
      <c r="AY18" s="52">
        <v>28644.88424764909</v>
      </c>
      <c r="AZ18" s="52">
        <v>24491.376031739972</v>
      </c>
      <c r="BA18" s="52">
        <v>30253.588564563004</v>
      </c>
      <c r="BC18" s="147">
        <v>14</v>
      </c>
      <c r="BD18" s="52">
        <f t="shared" si="19"/>
        <v>38711.725551458883</v>
      </c>
      <c r="BE18" s="52">
        <f t="shared" si="18"/>
        <v>34840.552996312996</v>
      </c>
      <c r="BF18" s="52">
        <f t="shared" si="18"/>
        <v>32756.075466619059</v>
      </c>
      <c r="BG18" s="52">
        <f t="shared" si="18"/>
        <v>38711.725551458883</v>
      </c>
      <c r="BH18" s="52">
        <f t="shared" si="18"/>
        <v>32756.075466619059</v>
      </c>
      <c r="BI18" s="52">
        <f t="shared" si="18"/>
        <v>29778.250424199137</v>
      </c>
      <c r="BJ18" s="52">
        <f t="shared" si="18"/>
        <v>25460.404112690267</v>
      </c>
      <c r="BK18" s="52">
        <f t="shared" si="18"/>
        <v>31415.272434696151</v>
      </c>
    </row>
    <row r="19" spans="1:63" ht="15" x14ac:dyDescent="0.25">
      <c r="A19" s="53">
        <v>15</v>
      </c>
      <c r="B19" s="52">
        <v>35806.225901727274</v>
      </c>
      <c r="C19" s="52">
        <v>32225.603311554547</v>
      </c>
      <c r="D19" s="52">
        <v>30297.575763000001</v>
      </c>
      <c r="E19" s="51">
        <v>35806.225901727274</v>
      </c>
      <c r="F19" s="51">
        <v>30297.575763000001</v>
      </c>
      <c r="G19" s="52">
        <v>27543.250693636364</v>
      </c>
      <c r="H19" s="51">
        <v>23549.479343059091</v>
      </c>
      <c r="I19" s="52">
        <v>29184.344552999999</v>
      </c>
      <c r="K19" s="53">
        <v>15</v>
      </c>
      <c r="L19" s="52">
        <v>35460.717523636369</v>
      </c>
      <c r="M19" s="52">
        <v>31914.645771272732</v>
      </c>
      <c r="N19" s="52">
        <v>30005.222520000003</v>
      </c>
      <c r="O19" s="51">
        <v>35460.717523636369</v>
      </c>
      <c r="P19" s="51">
        <v>30005.222519999999</v>
      </c>
      <c r="Q19" s="52">
        <v>27277.475018181824</v>
      </c>
      <c r="R19" s="51">
        <v>23322.241140545455</v>
      </c>
      <c r="S19" s="52">
        <v>28872.223653000001</v>
      </c>
      <c r="U19" s="53">
        <v>15</v>
      </c>
      <c r="V19" s="52">
        <f t="shared" si="1"/>
        <v>36169.931874109097</v>
      </c>
      <c r="W19" s="52">
        <f t="shared" si="2"/>
        <v>32552.938686698188</v>
      </c>
      <c r="X19" s="52">
        <f t="shared" si="3"/>
        <v>30605.326970400001</v>
      </c>
      <c r="Y19" s="52">
        <f t="shared" si="4"/>
        <v>36169.931874109097</v>
      </c>
      <c r="Z19" s="52">
        <f t="shared" si="5"/>
        <v>30605.326970399998</v>
      </c>
      <c r="AA19" s="52">
        <f t="shared" si="6"/>
        <v>27823.024518545459</v>
      </c>
      <c r="AB19" s="52">
        <f t="shared" si="7"/>
        <v>23788.685963356365</v>
      </c>
      <c r="AC19" s="52">
        <f t="shared" si="8"/>
        <v>29449.668126060002</v>
      </c>
      <c r="AI19" s="53">
        <v>15</v>
      </c>
      <c r="AJ19" s="52">
        <f t="shared" si="10"/>
        <v>37608.388994879184</v>
      </c>
      <c r="AK19" s="52">
        <f t="shared" si="11"/>
        <v>33847.550095391271</v>
      </c>
      <c r="AL19" s="52">
        <f t="shared" si="12"/>
        <v>31822.482995667</v>
      </c>
      <c r="AM19" s="52">
        <f t="shared" si="13"/>
        <v>37608.388994879184</v>
      </c>
      <c r="AN19" s="52">
        <f t="shared" si="14"/>
        <v>31822.482995667</v>
      </c>
      <c r="AO19" s="52">
        <f t="shared" si="15"/>
        <v>28929.529996060908</v>
      </c>
      <c r="AP19" s="52">
        <f t="shared" si="16"/>
        <v>24734.748146632075</v>
      </c>
      <c r="AQ19" s="52">
        <f t="shared" si="17"/>
        <v>30587.870048462999</v>
      </c>
      <c r="AS19" s="53">
        <v>15</v>
      </c>
      <c r="AT19" s="52">
        <v>37608.388994879184</v>
      </c>
      <c r="AU19" s="52">
        <v>33847.550095391271</v>
      </c>
      <c r="AV19" s="52">
        <v>31822.482995667</v>
      </c>
      <c r="AW19" s="52">
        <v>37608.388994879184</v>
      </c>
      <c r="AX19" s="52">
        <v>31822.482995667</v>
      </c>
      <c r="AY19" s="52">
        <v>28929.529996060908</v>
      </c>
      <c r="AZ19" s="52">
        <v>24734.748146632075</v>
      </c>
      <c r="BA19" s="52">
        <v>30587.870048462999</v>
      </c>
      <c r="BC19" s="147">
        <v>15</v>
      </c>
      <c r="BD19" s="52">
        <f t="shared" si="19"/>
        <v>39100.266998041014</v>
      </c>
      <c r="BE19" s="52">
        <f t="shared" si="18"/>
        <v>35190.240298236917</v>
      </c>
      <c r="BF19" s="52">
        <f t="shared" si="18"/>
        <v>33084.841306034694</v>
      </c>
      <c r="BG19" s="52">
        <f t="shared" si="18"/>
        <v>39100.266998041014</v>
      </c>
      <c r="BH19" s="52">
        <f t="shared" si="18"/>
        <v>33084.841306034701</v>
      </c>
      <c r="BI19" s="52">
        <f t="shared" si="18"/>
        <v>30077.128460031545</v>
      </c>
      <c r="BJ19" s="52">
        <f t="shared" si="18"/>
        <v>25715.944833326972</v>
      </c>
      <c r="BK19" s="52">
        <f t="shared" si="18"/>
        <v>31766.267992791156</v>
      </c>
    </row>
    <row r="20" spans="1:63" ht="15" x14ac:dyDescent="0.25">
      <c r="A20" s="53">
        <v>16</v>
      </c>
      <c r="B20" s="52">
        <v>36151.734279818178</v>
      </c>
      <c r="C20" s="52">
        <v>32536.560851836362</v>
      </c>
      <c r="D20" s="52">
        <v>30589.929006000002</v>
      </c>
      <c r="E20" s="51">
        <v>36151.734279818178</v>
      </c>
      <c r="F20" s="51">
        <v>30589.929006000002</v>
      </c>
      <c r="G20" s="52">
        <v>27809.026369090909</v>
      </c>
      <c r="H20" s="51">
        <v>23776.717545572727</v>
      </c>
      <c r="I20" s="52">
        <v>29496.465452999997</v>
      </c>
      <c r="K20" s="53">
        <v>16</v>
      </c>
      <c r="L20" s="52">
        <v>35806.225901727274</v>
      </c>
      <c r="M20" s="52">
        <v>32225.603311554547</v>
      </c>
      <c r="N20" s="52">
        <v>30297.575763000001</v>
      </c>
      <c r="O20" s="51">
        <v>35806.225901727274</v>
      </c>
      <c r="P20" s="51">
        <v>30297.575763000001</v>
      </c>
      <c r="Q20" s="52">
        <v>27543.250693636364</v>
      </c>
      <c r="R20" s="51">
        <v>23549.479343059091</v>
      </c>
      <c r="S20" s="52">
        <v>29184.344552999999</v>
      </c>
      <c r="U20" s="53">
        <v>16</v>
      </c>
      <c r="V20" s="52">
        <f t="shared" si="1"/>
        <v>36522.350419761817</v>
      </c>
      <c r="W20" s="52">
        <f t="shared" si="2"/>
        <v>32870.115377785638</v>
      </c>
      <c r="X20" s="52">
        <f t="shared" si="3"/>
        <v>30903.52727826</v>
      </c>
      <c r="Y20" s="52">
        <f t="shared" si="4"/>
        <v>36522.350419761817</v>
      </c>
      <c r="Z20" s="52">
        <f t="shared" si="5"/>
        <v>30903.52727826</v>
      </c>
      <c r="AA20" s="52">
        <f t="shared" si="6"/>
        <v>28094.115707509092</v>
      </c>
      <c r="AB20" s="52">
        <f t="shared" si="7"/>
        <v>24020.468929920273</v>
      </c>
      <c r="AC20" s="52">
        <f t="shared" si="8"/>
        <v>29768.031444059998</v>
      </c>
      <c r="AI20" s="53">
        <v>16</v>
      </c>
      <c r="AJ20" s="52">
        <f t="shared" si="10"/>
        <v>37978.428467814556</v>
      </c>
      <c r="AK20" s="52">
        <f t="shared" si="11"/>
        <v>34180.585621033097</v>
      </c>
      <c r="AL20" s="52">
        <f t="shared" si="12"/>
        <v>32135.593318920004</v>
      </c>
      <c r="AM20" s="52">
        <f t="shared" si="13"/>
        <v>37978.428467814556</v>
      </c>
      <c r="AN20" s="52">
        <f t="shared" si="14"/>
        <v>32135.59331892</v>
      </c>
      <c r="AO20" s="52">
        <f t="shared" si="15"/>
        <v>29214.175744472734</v>
      </c>
      <c r="AP20" s="52">
        <f t="shared" si="16"/>
        <v>24978.120261524185</v>
      </c>
      <c r="AQ20" s="52">
        <f t="shared" si="17"/>
        <v>30922.151532363005</v>
      </c>
      <c r="AS20" s="53">
        <v>16</v>
      </c>
      <c r="AT20" s="52">
        <v>37978.428467814556</v>
      </c>
      <c r="AU20" s="52">
        <v>34180.585621033097</v>
      </c>
      <c r="AV20" s="52">
        <v>32135.593318920004</v>
      </c>
      <c r="AW20" s="52">
        <v>37978.428467814556</v>
      </c>
      <c r="AX20" s="52">
        <v>32135.59331892</v>
      </c>
      <c r="AY20" s="52">
        <v>29214.175744472734</v>
      </c>
      <c r="AZ20" s="52">
        <v>24978.120261524185</v>
      </c>
      <c r="BA20" s="52">
        <v>30922.151532363005</v>
      </c>
      <c r="BC20" s="147">
        <v>16</v>
      </c>
      <c r="BD20" s="52">
        <f t="shared" si="19"/>
        <v>39488.808444623144</v>
      </c>
      <c r="BE20" s="52">
        <f t="shared" si="18"/>
        <v>35539.927600160838</v>
      </c>
      <c r="BF20" s="52">
        <f t="shared" si="18"/>
        <v>33413.607145450354</v>
      </c>
      <c r="BG20" s="52">
        <f t="shared" si="18"/>
        <v>39488.808444623144</v>
      </c>
      <c r="BH20" s="52">
        <f t="shared" si="18"/>
        <v>33413.607145450354</v>
      </c>
      <c r="BI20" s="52">
        <f t="shared" si="18"/>
        <v>30376.006495863956</v>
      </c>
      <c r="BJ20" s="52">
        <f t="shared" si="18"/>
        <v>25971.485553963681</v>
      </c>
      <c r="BK20" s="52">
        <f t="shared" si="18"/>
        <v>32117.263550886149</v>
      </c>
    </row>
    <row r="21" spans="1:63" ht="15" x14ac:dyDescent="0.25">
      <c r="A21" s="53">
        <v>17</v>
      </c>
      <c r="B21" s="52">
        <v>36497.24265790909</v>
      </c>
      <c r="C21" s="52">
        <v>32847.518392118182</v>
      </c>
      <c r="D21" s="52">
        <v>30882.282249</v>
      </c>
      <c r="E21" s="51">
        <v>36497.24265790909</v>
      </c>
      <c r="F21" s="51">
        <v>30882.282249</v>
      </c>
      <c r="G21" s="52">
        <v>28074.802044545453</v>
      </c>
      <c r="H21" s="51">
        <v>24003.955748086362</v>
      </c>
      <c r="I21" s="52">
        <v>29808.586353000002</v>
      </c>
      <c r="K21" s="53">
        <v>17</v>
      </c>
      <c r="L21" s="52">
        <v>36151.734279818178</v>
      </c>
      <c r="M21" s="52">
        <v>32536.560851836362</v>
      </c>
      <c r="N21" s="52">
        <v>30589.929006000002</v>
      </c>
      <c r="O21" s="51">
        <v>36151.734279818178</v>
      </c>
      <c r="P21" s="51">
        <v>30589.929006000002</v>
      </c>
      <c r="Q21" s="52">
        <v>27809.026369090909</v>
      </c>
      <c r="R21" s="51">
        <v>23776.717545572727</v>
      </c>
      <c r="S21" s="52">
        <v>29496.465452999997</v>
      </c>
      <c r="U21" s="53">
        <v>17</v>
      </c>
      <c r="V21" s="52">
        <f t="shared" si="1"/>
        <v>36874.768965414543</v>
      </c>
      <c r="W21" s="52">
        <f t="shared" si="2"/>
        <v>33187.292068873088</v>
      </c>
      <c r="X21" s="52">
        <f t="shared" si="3"/>
        <v>31201.727586120003</v>
      </c>
      <c r="Y21" s="52">
        <f t="shared" si="4"/>
        <v>36874.768965414543</v>
      </c>
      <c r="Z21" s="52">
        <f t="shared" si="5"/>
        <v>31201.727586120003</v>
      </c>
      <c r="AA21" s="52">
        <f t="shared" si="6"/>
        <v>28365.206896472726</v>
      </c>
      <c r="AB21" s="52">
        <f t="shared" si="7"/>
        <v>24252.25189648418</v>
      </c>
      <c r="AC21" s="52">
        <f t="shared" si="8"/>
        <v>30086.394762059997</v>
      </c>
      <c r="AI21" s="53">
        <v>17</v>
      </c>
      <c r="AJ21" s="52">
        <f t="shared" si="10"/>
        <v>38348.467940749906</v>
      </c>
      <c r="AK21" s="52">
        <f t="shared" si="11"/>
        <v>34513.621146674923</v>
      </c>
      <c r="AL21" s="52">
        <f t="shared" si="12"/>
        <v>32448.703642173001</v>
      </c>
      <c r="AM21" s="52">
        <f t="shared" si="13"/>
        <v>38348.467940749906</v>
      </c>
      <c r="AN21" s="52">
        <f t="shared" si="14"/>
        <v>32448.703642173001</v>
      </c>
      <c r="AO21" s="52">
        <f t="shared" si="15"/>
        <v>29498.821492884548</v>
      </c>
      <c r="AP21" s="52">
        <f t="shared" si="16"/>
        <v>25221.492376416289</v>
      </c>
      <c r="AQ21" s="52">
        <f t="shared" si="17"/>
        <v>31256.433016262999</v>
      </c>
      <c r="AS21" s="53">
        <v>17</v>
      </c>
      <c r="AT21" s="52">
        <v>38348.467940749906</v>
      </c>
      <c r="AU21" s="52">
        <v>34513.621146674923</v>
      </c>
      <c r="AV21" s="52">
        <v>32448.703642173001</v>
      </c>
      <c r="AW21" s="52">
        <v>38348.467940749906</v>
      </c>
      <c r="AX21" s="52">
        <v>32448.703642173001</v>
      </c>
      <c r="AY21" s="52">
        <v>29498.821492884548</v>
      </c>
      <c r="AZ21" s="52">
        <v>25221.492376416289</v>
      </c>
      <c r="BA21" s="52">
        <v>31256.433016262999</v>
      </c>
      <c r="BC21" s="147">
        <v>17</v>
      </c>
      <c r="BD21" s="52">
        <f t="shared" si="19"/>
        <v>39877.349891205282</v>
      </c>
      <c r="BE21" s="52">
        <f t="shared" si="18"/>
        <v>35889.614902084752</v>
      </c>
      <c r="BF21" s="52">
        <f t="shared" si="18"/>
        <v>33742.372984866008</v>
      </c>
      <c r="BG21" s="52">
        <f t="shared" si="18"/>
        <v>39877.349891205282</v>
      </c>
      <c r="BH21" s="52">
        <f t="shared" si="18"/>
        <v>33742.372984866</v>
      </c>
      <c r="BI21" s="52">
        <f t="shared" si="18"/>
        <v>30674.884531696371</v>
      </c>
      <c r="BJ21" s="52">
        <f t="shared" si="18"/>
        <v>26227.026274600397</v>
      </c>
      <c r="BK21" s="52">
        <f t="shared" si="18"/>
        <v>32468.259108981158</v>
      </c>
    </row>
    <row r="22" spans="1:63" ht="15" x14ac:dyDescent="0.25">
      <c r="A22" s="53">
        <v>18</v>
      </c>
      <c r="B22" s="52">
        <v>36842.751035999994</v>
      </c>
      <c r="C22" s="52">
        <v>33158.475932399997</v>
      </c>
      <c r="D22" s="52">
        <v>31174.635491999994</v>
      </c>
      <c r="E22" s="51">
        <v>36842.751035999994</v>
      </c>
      <c r="F22" s="51">
        <v>31174.635491999998</v>
      </c>
      <c r="G22" s="52">
        <v>28340.577719999997</v>
      </c>
      <c r="H22" s="51">
        <v>24231.193950599998</v>
      </c>
      <c r="I22" s="52">
        <v>30120.707253</v>
      </c>
      <c r="K22" s="53">
        <v>18</v>
      </c>
      <c r="L22" s="52">
        <v>36497.24265790909</v>
      </c>
      <c r="M22" s="52">
        <v>32847.518392118182</v>
      </c>
      <c r="N22" s="52">
        <v>30882.282249</v>
      </c>
      <c r="O22" s="51">
        <v>36497.24265790909</v>
      </c>
      <c r="P22" s="51">
        <v>30882.282249</v>
      </c>
      <c r="Q22" s="52">
        <v>28074.802044545453</v>
      </c>
      <c r="R22" s="51">
        <v>24003.955748086362</v>
      </c>
      <c r="S22" s="52">
        <v>29808.586353000002</v>
      </c>
      <c r="U22" s="53">
        <v>18</v>
      </c>
      <c r="V22" s="52">
        <f t="shared" si="1"/>
        <v>37227.18751106727</v>
      </c>
      <c r="W22" s="52">
        <f t="shared" si="2"/>
        <v>33504.468759960546</v>
      </c>
      <c r="X22" s="52">
        <f t="shared" si="3"/>
        <v>31499.927893979999</v>
      </c>
      <c r="Y22" s="52">
        <f t="shared" si="4"/>
        <v>37227.18751106727</v>
      </c>
      <c r="Z22" s="52">
        <f t="shared" si="5"/>
        <v>31499.927893979999</v>
      </c>
      <c r="AA22" s="52">
        <f t="shared" si="6"/>
        <v>28636.298085436363</v>
      </c>
      <c r="AB22" s="52">
        <f t="shared" si="7"/>
        <v>24484.034863048091</v>
      </c>
      <c r="AC22" s="52">
        <f t="shared" si="8"/>
        <v>30404.758080060001</v>
      </c>
      <c r="AI22" s="53">
        <v>18</v>
      </c>
      <c r="AJ22" s="52">
        <f t="shared" si="10"/>
        <v>38718.507413685271</v>
      </c>
      <c r="AK22" s="52">
        <f t="shared" si="11"/>
        <v>34846.656672316742</v>
      </c>
      <c r="AL22" s="52">
        <f t="shared" si="12"/>
        <v>32761.813965426005</v>
      </c>
      <c r="AM22" s="52">
        <f t="shared" si="13"/>
        <v>38718.507413685271</v>
      </c>
      <c r="AN22" s="52">
        <f t="shared" si="14"/>
        <v>32761.813965426005</v>
      </c>
      <c r="AO22" s="52">
        <f t="shared" si="15"/>
        <v>29783.467241296363</v>
      </c>
      <c r="AP22" s="52">
        <f t="shared" si="16"/>
        <v>25464.864491308392</v>
      </c>
      <c r="AQ22" s="52">
        <f t="shared" si="17"/>
        <v>31590.714500162998</v>
      </c>
      <c r="AS22" s="53">
        <v>18</v>
      </c>
      <c r="AT22" s="52">
        <v>38718.507413685271</v>
      </c>
      <c r="AU22" s="52">
        <v>34846.656672316742</v>
      </c>
      <c r="AV22" s="52">
        <v>32761.813965426005</v>
      </c>
      <c r="AW22" s="52">
        <v>38718.507413685271</v>
      </c>
      <c r="AX22" s="52">
        <v>32761.813965426005</v>
      </c>
      <c r="AY22" s="52">
        <v>29783.467241296363</v>
      </c>
      <c r="AZ22" s="52">
        <v>25464.864491308392</v>
      </c>
      <c r="BA22" s="52">
        <v>31590.714500162998</v>
      </c>
      <c r="BC22" s="147">
        <v>18</v>
      </c>
      <c r="BD22" s="52">
        <f t="shared" si="19"/>
        <v>40265.891337787405</v>
      </c>
      <c r="BE22" s="52">
        <f t="shared" ref="BE22:BE36" si="20">SUM(AU21*1.05)</f>
        <v>36239.302204008673</v>
      </c>
      <c r="BF22" s="52">
        <f t="shared" ref="BF22:BF36" si="21">SUM(AV21*1.05)</f>
        <v>34071.138824281654</v>
      </c>
      <c r="BG22" s="52">
        <f t="shared" ref="BG22:BG36" si="22">SUM(AW21*1.05)</f>
        <v>40265.891337787405</v>
      </c>
      <c r="BH22" s="52">
        <f t="shared" ref="BH22:BH36" si="23">SUM(AX21*1.05)</f>
        <v>34071.138824281654</v>
      </c>
      <c r="BI22" s="52">
        <f t="shared" ref="BI22:BI36" si="24">SUM(AY21*1.05)</f>
        <v>30973.762567528778</v>
      </c>
      <c r="BJ22" s="52">
        <f t="shared" ref="BJ22:BJ36" si="25">SUM(AZ21*1.05)</f>
        <v>26482.566995237103</v>
      </c>
      <c r="BK22" s="52">
        <f t="shared" ref="BK22:BK36" si="26">SUM(BA21*1.05)</f>
        <v>32819.254667076151</v>
      </c>
    </row>
    <row r="23" spans="1:63" ht="15" x14ac:dyDescent="0.25">
      <c r="A23" s="53">
        <v>19</v>
      </c>
      <c r="B23" s="52">
        <v>37188.259414090913</v>
      </c>
      <c r="C23" s="52">
        <v>33469.43347268182</v>
      </c>
      <c r="D23" s="52">
        <v>31466.988734999999</v>
      </c>
      <c r="E23" s="51">
        <v>37188.259414090913</v>
      </c>
      <c r="F23" s="51">
        <v>31466.988734999999</v>
      </c>
      <c r="G23" s="52">
        <v>28606.353395454546</v>
      </c>
      <c r="H23" s="51">
        <v>24458.432153113637</v>
      </c>
      <c r="I23" s="52">
        <v>30432.828152999999</v>
      </c>
      <c r="K23" s="53">
        <v>19</v>
      </c>
      <c r="L23" s="52">
        <v>36842.751035999994</v>
      </c>
      <c r="M23" s="52">
        <v>33158.475932399997</v>
      </c>
      <c r="N23" s="52">
        <v>31174.635491999994</v>
      </c>
      <c r="O23" s="51">
        <v>36842.751035999994</v>
      </c>
      <c r="P23" s="51">
        <v>31174.635491999998</v>
      </c>
      <c r="Q23" s="52">
        <v>28340.577719999997</v>
      </c>
      <c r="R23" s="51">
        <v>24231.193950599998</v>
      </c>
      <c r="S23" s="52">
        <v>30120.707253</v>
      </c>
      <c r="U23" s="53">
        <v>19</v>
      </c>
      <c r="V23" s="52">
        <f t="shared" si="1"/>
        <v>37579.606056719997</v>
      </c>
      <c r="W23" s="52">
        <f t="shared" si="2"/>
        <v>33821.645451047996</v>
      </c>
      <c r="X23" s="52">
        <f t="shared" si="3"/>
        <v>31798.128201839994</v>
      </c>
      <c r="Y23" s="52">
        <f t="shared" si="4"/>
        <v>37579.606056719997</v>
      </c>
      <c r="Z23" s="52">
        <f t="shared" si="5"/>
        <v>31798.128201839998</v>
      </c>
      <c r="AA23" s="52">
        <f t="shared" si="6"/>
        <v>28907.389274399997</v>
      </c>
      <c r="AB23" s="52">
        <f t="shared" si="7"/>
        <v>24715.817829611999</v>
      </c>
      <c r="AC23" s="52">
        <f t="shared" si="8"/>
        <v>30723.121398060001</v>
      </c>
      <c r="AE23" s="84"/>
      <c r="AI23" s="53">
        <v>19</v>
      </c>
      <c r="AJ23" s="52">
        <f t="shared" si="10"/>
        <v>39088.546886620636</v>
      </c>
      <c r="AK23" s="52">
        <f t="shared" si="11"/>
        <v>35179.692197958575</v>
      </c>
      <c r="AL23" s="52">
        <f t="shared" si="12"/>
        <v>33074.924288679002</v>
      </c>
      <c r="AM23" s="52">
        <f t="shared" si="13"/>
        <v>39088.546886620636</v>
      </c>
      <c r="AN23" s="52">
        <f t="shared" si="14"/>
        <v>33074.924288679002</v>
      </c>
      <c r="AO23" s="52">
        <f t="shared" si="15"/>
        <v>30068.112989708181</v>
      </c>
      <c r="AP23" s="52">
        <f t="shared" si="16"/>
        <v>25708.236606200498</v>
      </c>
      <c r="AQ23" s="52">
        <f t="shared" si="17"/>
        <v>31924.995984063004</v>
      </c>
      <c r="AS23" s="53">
        <v>19</v>
      </c>
      <c r="AT23" s="52">
        <v>39088.546886620636</v>
      </c>
      <c r="AU23" s="52">
        <v>35179.692197958575</v>
      </c>
      <c r="AV23" s="52">
        <v>33074.924288679002</v>
      </c>
      <c r="AW23" s="52">
        <v>39088.546886620636</v>
      </c>
      <c r="AX23" s="52">
        <v>33074.924288679002</v>
      </c>
      <c r="AY23" s="52">
        <v>30068.112989708181</v>
      </c>
      <c r="AZ23" s="52">
        <v>25708.236606200498</v>
      </c>
      <c r="BA23" s="52">
        <v>31924.995984063004</v>
      </c>
      <c r="BC23" s="147">
        <v>19</v>
      </c>
      <c r="BD23" s="52">
        <f t="shared" si="19"/>
        <v>40654.432784369536</v>
      </c>
      <c r="BE23" s="52">
        <f t="shared" si="20"/>
        <v>36588.989505932579</v>
      </c>
      <c r="BF23" s="52">
        <f t="shared" si="21"/>
        <v>34399.904663697307</v>
      </c>
      <c r="BG23" s="52">
        <f t="shared" si="22"/>
        <v>40654.432784369536</v>
      </c>
      <c r="BH23" s="52">
        <f t="shared" si="23"/>
        <v>34399.904663697307</v>
      </c>
      <c r="BI23" s="52">
        <f t="shared" si="24"/>
        <v>31272.640603361182</v>
      </c>
      <c r="BJ23" s="52">
        <f t="shared" si="25"/>
        <v>26738.107715873812</v>
      </c>
      <c r="BK23" s="52">
        <f t="shared" si="26"/>
        <v>33170.250225171148</v>
      </c>
    </row>
    <row r="24" spans="1:63" ht="15" x14ac:dyDescent="0.25">
      <c r="A24" s="53">
        <v>20</v>
      </c>
      <c r="B24" s="52">
        <v>37533.767792181818</v>
      </c>
      <c r="C24" s="52">
        <v>33780.391012963642</v>
      </c>
      <c r="D24" s="52">
        <v>31759.341978</v>
      </c>
      <c r="E24" s="51">
        <v>37533.767792181818</v>
      </c>
      <c r="F24" s="51">
        <v>31759.341978</v>
      </c>
      <c r="G24" s="52">
        <v>28872.12907090909</v>
      </c>
      <c r="H24" s="51">
        <v>24685.670355627277</v>
      </c>
      <c r="I24" s="52">
        <v>30744.949053</v>
      </c>
      <c r="K24" s="53">
        <v>20</v>
      </c>
      <c r="L24" s="52">
        <v>37188.259414090913</v>
      </c>
      <c r="M24" s="52">
        <v>33469.43347268182</v>
      </c>
      <c r="N24" s="52">
        <v>31466.988734999999</v>
      </c>
      <c r="O24" s="51">
        <v>37188.259414090913</v>
      </c>
      <c r="P24" s="51">
        <v>31466.988734999999</v>
      </c>
      <c r="Q24" s="52">
        <v>28606.353395454546</v>
      </c>
      <c r="R24" s="51">
        <v>24458.432153113637</v>
      </c>
      <c r="S24" s="52">
        <v>30432.828152999999</v>
      </c>
      <c r="U24" s="53">
        <v>20</v>
      </c>
      <c r="V24" s="52">
        <f t="shared" si="1"/>
        <v>37932.02460237273</v>
      </c>
      <c r="W24" s="52">
        <f t="shared" si="2"/>
        <v>34138.822142135454</v>
      </c>
      <c r="X24" s="52">
        <f t="shared" si="3"/>
        <v>32096.328509700001</v>
      </c>
      <c r="Y24" s="52">
        <f t="shared" si="4"/>
        <v>37932.02460237273</v>
      </c>
      <c r="Z24" s="52">
        <f t="shared" si="5"/>
        <v>32096.328509700001</v>
      </c>
      <c r="AA24" s="52">
        <f t="shared" si="6"/>
        <v>29178.480463363638</v>
      </c>
      <c r="AB24" s="52">
        <f t="shared" si="7"/>
        <v>24947.60079617591</v>
      </c>
      <c r="AC24" s="52">
        <f t="shared" si="8"/>
        <v>31041.48471606</v>
      </c>
      <c r="AI24" s="53">
        <v>20</v>
      </c>
      <c r="AJ24" s="52">
        <f t="shared" si="10"/>
        <v>39458.586359556</v>
      </c>
      <c r="AK24" s="52">
        <f t="shared" si="11"/>
        <v>35512.727723600401</v>
      </c>
      <c r="AL24" s="52">
        <f t="shared" si="12"/>
        <v>33388.034611931995</v>
      </c>
      <c r="AM24" s="52">
        <f t="shared" si="13"/>
        <v>39458.586359556</v>
      </c>
      <c r="AN24" s="52">
        <f t="shared" si="14"/>
        <v>33388.034611932002</v>
      </c>
      <c r="AO24" s="52">
        <f t="shared" si="15"/>
        <v>30352.758738119999</v>
      </c>
      <c r="AP24" s="52">
        <f t="shared" si="16"/>
        <v>25951.608721092598</v>
      </c>
      <c r="AQ24" s="52">
        <f t="shared" si="17"/>
        <v>32259.277467963002</v>
      </c>
      <c r="AS24" s="53">
        <v>20</v>
      </c>
      <c r="AT24" s="52">
        <v>39458.586359556</v>
      </c>
      <c r="AU24" s="52">
        <v>35512.727723600401</v>
      </c>
      <c r="AV24" s="52">
        <v>33388.034611931995</v>
      </c>
      <c r="AW24" s="52">
        <v>39458.586359556</v>
      </c>
      <c r="AX24" s="52">
        <v>33388.034611932002</v>
      </c>
      <c r="AY24" s="52">
        <v>30352.758738119999</v>
      </c>
      <c r="AZ24" s="52">
        <v>25951.608721092598</v>
      </c>
      <c r="BA24" s="52">
        <v>32259.277467963002</v>
      </c>
      <c r="BC24" s="147">
        <v>20</v>
      </c>
      <c r="BD24" s="52">
        <f t="shared" si="19"/>
        <v>41042.974230951666</v>
      </c>
      <c r="BE24" s="52">
        <f t="shared" si="20"/>
        <v>36938.676807856507</v>
      </c>
      <c r="BF24" s="52">
        <f t="shared" si="21"/>
        <v>34728.670503112953</v>
      </c>
      <c r="BG24" s="52">
        <f t="shared" si="22"/>
        <v>41042.974230951666</v>
      </c>
      <c r="BH24" s="52">
        <f t="shared" si="23"/>
        <v>34728.670503112953</v>
      </c>
      <c r="BI24" s="52">
        <f t="shared" si="24"/>
        <v>31571.518639193593</v>
      </c>
      <c r="BJ24" s="52">
        <f t="shared" si="25"/>
        <v>26993.648436510524</v>
      </c>
      <c r="BK24" s="52">
        <f t="shared" si="26"/>
        <v>33521.245783266153</v>
      </c>
    </row>
    <row r="25" spans="1:63" ht="15" x14ac:dyDescent="0.25">
      <c r="A25" s="53">
        <v>21</v>
      </c>
      <c r="B25" s="52">
        <v>37879.276170272729</v>
      </c>
      <c r="C25" s="52">
        <v>34091.348553245458</v>
      </c>
      <c r="D25" s="52">
        <v>32051.695220999998</v>
      </c>
      <c r="E25" s="51">
        <v>37879.276170272729</v>
      </c>
      <c r="F25" s="51">
        <v>32051.695220999998</v>
      </c>
      <c r="G25" s="52">
        <v>29137.904746363634</v>
      </c>
      <c r="H25" s="51">
        <v>24912.908558140913</v>
      </c>
      <c r="I25" s="52">
        <v>31057.069952999998</v>
      </c>
      <c r="K25" s="53">
        <v>21</v>
      </c>
      <c r="L25" s="52">
        <v>37533.767792181818</v>
      </c>
      <c r="M25" s="52">
        <v>33780.391012963642</v>
      </c>
      <c r="N25" s="52">
        <v>31759.341978</v>
      </c>
      <c r="O25" s="51">
        <v>37533.767792181818</v>
      </c>
      <c r="P25" s="51">
        <v>31759.341978</v>
      </c>
      <c r="Q25" s="52">
        <v>28872.12907090909</v>
      </c>
      <c r="R25" s="51">
        <v>24685.670355627277</v>
      </c>
      <c r="S25" s="52">
        <v>30744.949053</v>
      </c>
      <c r="U25" s="53">
        <v>21</v>
      </c>
      <c r="V25" s="52">
        <f t="shared" si="1"/>
        <v>38284.443148025457</v>
      </c>
      <c r="W25" s="52">
        <f t="shared" si="2"/>
        <v>34455.998833222919</v>
      </c>
      <c r="X25" s="52">
        <f t="shared" si="3"/>
        <v>32394.52881756</v>
      </c>
      <c r="Y25" s="52">
        <f t="shared" si="4"/>
        <v>38284.443148025457</v>
      </c>
      <c r="Z25" s="52">
        <f t="shared" si="5"/>
        <v>32394.52881756</v>
      </c>
      <c r="AA25" s="52">
        <f t="shared" si="6"/>
        <v>29449.571652327271</v>
      </c>
      <c r="AB25" s="52">
        <f t="shared" si="7"/>
        <v>25179.383762739821</v>
      </c>
      <c r="AC25" s="52">
        <f t="shared" si="8"/>
        <v>31359.84803406</v>
      </c>
      <c r="AI25" s="53">
        <v>21</v>
      </c>
      <c r="AJ25" s="52">
        <f t="shared" si="10"/>
        <v>39828.625832491365</v>
      </c>
      <c r="AK25" s="52">
        <f t="shared" si="11"/>
        <v>35845.763249242227</v>
      </c>
      <c r="AL25" s="52">
        <f t="shared" si="12"/>
        <v>33701.144935185002</v>
      </c>
      <c r="AM25" s="52">
        <f t="shared" si="13"/>
        <v>39828.625832491365</v>
      </c>
      <c r="AN25" s="52">
        <f t="shared" si="14"/>
        <v>33701.144935185002</v>
      </c>
      <c r="AO25" s="52">
        <f t="shared" si="15"/>
        <v>30637.404486531821</v>
      </c>
      <c r="AP25" s="52">
        <f t="shared" si="16"/>
        <v>26194.980835984705</v>
      </c>
      <c r="AQ25" s="52">
        <f t="shared" si="17"/>
        <v>32593.558951863</v>
      </c>
      <c r="AS25" s="53">
        <v>21</v>
      </c>
      <c r="AT25" s="52">
        <v>39828.625832491365</v>
      </c>
      <c r="AU25" s="52">
        <v>35845.763249242227</v>
      </c>
      <c r="AV25" s="52">
        <v>33701.144935185002</v>
      </c>
      <c r="AW25" s="52">
        <v>39828.625832491365</v>
      </c>
      <c r="AX25" s="52">
        <v>33701.144935185002</v>
      </c>
      <c r="AY25" s="52">
        <v>30637.404486531821</v>
      </c>
      <c r="AZ25" s="52">
        <v>26194.980835984705</v>
      </c>
      <c r="BA25" s="52">
        <v>32593.558951863</v>
      </c>
      <c r="BC25" s="147">
        <v>21</v>
      </c>
      <c r="BD25" s="52">
        <f t="shared" si="19"/>
        <v>41431.515677533804</v>
      </c>
      <c r="BE25" s="52">
        <f t="shared" si="20"/>
        <v>37288.364109780421</v>
      </c>
      <c r="BF25" s="52">
        <f t="shared" si="21"/>
        <v>35057.436342528599</v>
      </c>
      <c r="BG25" s="52">
        <f t="shared" si="22"/>
        <v>41431.515677533804</v>
      </c>
      <c r="BH25" s="52">
        <f t="shared" si="23"/>
        <v>35057.436342528606</v>
      </c>
      <c r="BI25" s="52">
        <f t="shared" si="24"/>
        <v>31870.396675026001</v>
      </c>
      <c r="BJ25" s="52">
        <f t="shared" si="25"/>
        <v>27249.18915714723</v>
      </c>
      <c r="BK25" s="52">
        <f t="shared" si="26"/>
        <v>33872.24134136115</v>
      </c>
    </row>
    <row r="26" spans="1:63" ht="15" x14ac:dyDescent="0.25">
      <c r="A26" s="53">
        <v>22</v>
      </c>
      <c r="B26" s="52">
        <v>38224.784548363634</v>
      </c>
      <c r="C26" s="52">
        <v>34402.306093527273</v>
      </c>
      <c r="D26" s="52">
        <v>32344.048464</v>
      </c>
      <c r="E26" s="51">
        <v>38224.784548363634</v>
      </c>
      <c r="F26" s="51">
        <v>32344.048464</v>
      </c>
      <c r="G26" s="52">
        <v>29403.680421818182</v>
      </c>
      <c r="H26" s="51">
        <v>25140.146760654545</v>
      </c>
      <c r="I26" s="52">
        <v>31369.190853</v>
      </c>
      <c r="K26" s="53">
        <v>22</v>
      </c>
      <c r="L26" s="52">
        <v>37879.276170272729</v>
      </c>
      <c r="M26" s="52">
        <v>34091.348553245458</v>
      </c>
      <c r="N26" s="52">
        <v>32051.695220999998</v>
      </c>
      <c r="O26" s="51">
        <v>37879.276170272729</v>
      </c>
      <c r="P26" s="51">
        <v>32051.695220999998</v>
      </c>
      <c r="Q26" s="52">
        <v>29137.904746363634</v>
      </c>
      <c r="R26" s="51">
        <v>24912.908558140913</v>
      </c>
      <c r="S26" s="52">
        <v>31057.069952999998</v>
      </c>
      <c r="U26" s="53">
        <v>22</v>
      </c>
      <c r="V26" s="52">
        <f t="shared" si="1"/>
        <v>38636.861693678184</v>
      </c>
      <c r="W26" s="52">
        <f t="shared" si="2"/>
        <v>34773.175524310369</v>
      </c>
      <c r="X26" s="52">
        <f t="shared" si="3"/>
        <v>32692.729125419999</v>
      </c>
      <c r="Y26" s="52">
        <f t="shared" si="4"/>
        <v>38636.861693678184</v>
      </c>
      <c r="Z26" s="52">
        <f t="shared" si="5"/>
        <v>32692.729125419999</v>
      </c>
      <c r="AA26" s="52">
        <f t="shared" si="6"/>
        <v>29720.662841290909</v>
      </c>
      <c r="AB26" s="52">
        <f t="shared" si="7"/>
        <v>25411.166729303732</v>
      </c>
      <c r="AC26" s="52">
        <f t="shared" si="8"/>
        <v>31678.21135206</v>
      </c>
      <c r="AI26" s="53">
        <v>22</v>
      </c>
      <c r="AJ26" s="52">
        <f t="shared" si="10"/>
        <v>40198.66530542673</v>
      </c>
      <c r="AK26" s="52">
        <f t="shared" si="11"/>
        <v>36178.798774884068</v>
      </c>
      <c r="AL26" s="52">
        <f t="shared" si="12"/>
        <v>34014.255258438003</v>
      </c>
      <c r="AM26" s="52">
        <f t="shared" si="13"/>
        <v>40198.66530542673</v>
      </c>
      <c r="AN26" s="52">
        <f t="shared" si="14"/>
        <v>34014.255258438003</v>
      </c>
      <c r="AO26" s="52">
        <f t="shared" si="15"/>
        <v>30922.050234943636</v>
      </c>
      <c r="AP26" s="52">
        <f t="shared" si="16"/>
        <v>26438.352950876812</v>
      </c>
      <c r="AQ26" s="52">
        <f t="shared" si="17"/>
        <v>32927.840435762999</v>
      </c>
      <c r="AS26" s="53">
        <v>22</v>
      </c>
      <c r="AT26" s="52">
        <v>40198.66530542673</v>
      </c>
      <c r="AU26" s="52">
        <v>36178.798774884068</v>
      </c>
      <c r="AV26" s="52">
        <v>34014.255258438003</v>
      </c>
      <c r="AW26" s="52">
        <v>40198.66530542673</v>
      </c>
      <c r="AX26" s="52">
        <v>34014.255258438003</v>
      </c>
      <c r="AY26" s="52">
        <v>30922.050234943636</v>
      </c>
      <c r="AZ26" s="52">
        <v>26438.352950876812</v>
      </c>
      <c r="BA26" s="52">
        <v>32927.840435762999</v>
      </c>
      <c r="BC26" s="147">
        <v>22</v>
      </c>
      <c r="BD26" s="52">
        <f t="shared" si="19"/>
        <v>41820.057124115934</v>
      </c>
      <c r="BE26" s="52">
        <f t="shared" si="20"/>
        <v>37638.051411704342</v>
      </c>
      <c r="BF26" s="52">
        <f t="shared" si="21"/>
        <v>35386.202181944253</v>
      </c>
      <c r="BG26" s="52">
        <f t="shared" si="22"/>
        <v>41820.057124115934</v>
      </c>
      <c r="BH26" s="52">
        <f t="shared" si="23"/>
        <v>35386.202181944253</v>
      </c>
      <c r="BI26" s="52">
        <f t="shared" si="24"/>
        <v>32169.274710858412</v>
      </c>
      <c r="BJ26" s="52">
        <f t="shared" si="25"/>
        <v>27504.729877783942</v>
      </c>
      <c r="BK26" s="52">
        <f t="shared" si="26"/>
        <v>34223.236899456155</v>
      </c>
    </row>
    <row r="27" spans="1:63" ht="15" x14ac:dyDescent="0.25">
      <c r="A27" s="53">
        <v>23</v>
      </c>
      <c r="B27" s="52">
        <v>38570.292926454553</v>
      </c>
      <c r="C27" s="52">
        <v>34713.263633809096</v>
      </c>
      <c r="D27" s="52">
        <v>32636.401707000005</v>
      </c>
      <c r="E27" s="51">
        <v>38570.292926454553</v>
      </c>
      <c r="F27" s="51">
        <v>32636.401707000001</v>
      </c>
      <c r="G27" s="52">
        <v>29669.456097272727</v>
      </c>
      <c r="H27" s="51">
        <v>25367.384963168184</v>
      </c>
      <c r="I27" s="52">
        <v>31681.311753000002</v>
      </c>
      <c r="K27" s="53">
        <v>23</v>
      </c>
      <c r="L27" s="52">
        <v>38224.784548363634</v>
      </c>
      <c r="M27" s="52">
        <v>34402.306093527273</v>
      </c>
      <c r="N27" s="52">
        <v>32344.048464</v>
      </c>
      <c r="O27" s="51">
        <v>38224.784548363634</v>
      </c>
      <c r="P27" s="51">
        <v>32344.048464</v>
      </c>
      <c r="Q27" s="52">
        <v>29403.680421818182</v>
      </c>
      <c r="R27" s="51">
        <v>25140.146760654545</v>
      </c>
      <c r="S27" s="52">
        <v>31369.190853</v>
      </c>
      <c r="U27" s="53">
        <v>23</v>
      </c>
      <c r="V27" s="52">
        <f t="shared" si="1"/>
        <v>38989.280239330903</v>
      </c>
      <c r="W27" s="52">
        <f t="shared" si="2"/>
        <v>35090.352215397819</v>
      </c>
      <c r="X27" s="52">
        <f t="shared" si="3"/>
        <v>32990.929433279998</v>
      </c>
      <c r="Y27" s="52">
        <f t="shared" si="4"/>
        <v>38989.280239330903</v>
      </c>
      <c r="Z27" s="52">
        <f t="shared" si="5"/>
        <v>32990.929433279998</v>
      </c>
      <c r="AA27" s="52">
        <f t="shared" si="6"/>
        <v>29991.754030254546</v>
      </c>
      <c r="AB27" s="52">
        <f t="shared" si="7"/>
        <v>25642.949695867635</v>
      </c>
      <c r="AC27" s="52">
        <f t="shared" si="8"/>
        <v>31996.574670059999</v>
      </c>
      <c r="AI27" s="53">
        <v>23</v>
      </c>
      <c r="AJ27" s="52">
        <f t="shared" si="10"/>
        <v>40568.704778362095</v>
      </c>
      <c r="AK27" s="52">
        <f t="shared" si="11"/>
        <v>36511.834300525887</v>
      </c>
      <c r="AL27" s="52">
        <f t="shared" si="12"/>
        <v>34327.365581691003</v>
      </c>
      <c r="AM27" s="52">
        <f t="shared" si="13"/>
        <v>40568.704778362095</v>
      </c>
      <c r="AN27" s="52">
        <f t="shared" si="14"/>
        <v>34327.365581691003</v>
      </c>
      <c r="AO27" s="52">
        <f t="shared" si="15"/>
        <v>31206.695983355454</v>
      </c>
      <c r="AP27" s="52">
        <f t="shared" si="16"/>
        <v>26681.725065768918</v>
      </c>
      <c r="AQ27" s="52">
        <f t="shared" si="17"/>
        <v>33262.121919663005</v>
      </c>
      <c r="AS27" s="53">
        <v>23</v>
      </c>
      <c r="AT27" s="52">
        <v>40568.704778362095</v>
      </c>
      <c r="AU27" s="52">
        <v>36511.834300525887</v>
      </c>
      <c r="AV27" s="52">
        <v>34327.365581691003</v>
      </c>
      <c r="AW27" s="52">
        <v>40568.704778362095</v>
      </c>
      <c r="AX27" s="52">
        <v>34327.365581691003</v>
      </c>
      <c r="AY27" s="52">
        <v>31206.695983355454</v>
      </c>
      <c r="AZ27" s="52">
        <v>26681.725065768918</v>
      </c>
      <c r="BA27" s="52">
        <v>33262.121919663005</v>
      </c>
      <c r="BC27" s="147">
        <v>23</v>
      </c>
      <c r="BD27" s="52">
        <f t="shared" si="19"/>
        <v>42208.598570698065</v>
      </c>
      <c r="BE27" s="52">
        <f t="shared" si="20"/>
        <v>37987.73871362827</v>
      </c>
      <c r="BF27" s="52">
        <f t="shared" si="21"/>
        <v>35714.968021359906</v>
      </c>
      <c r="BG27" s="52">
        <f t="shared" si="22"/>
        <v>42208.598570698065</v>
      </c>
      <c r="BH27" s="52">
        <f t="shared" si="23"/>
        <v>35714.968021359906</v>
      </c>
      <c r="BI27" s="52">
        <f t="shared" si="24"/>
        <v>32468.152746690819</v>
      </c>
      <c r="BJ27" s="52">
        <f t="shared" si="25"/>
        <v>27760.270598420655</v>
      </c>
      <c r="BK27" s="52">
        <f t="shared" si="26"/>
        <v>34574.232457551152</v>
      </c>
    </row>
    <row r="28" spans="1:63" ht="15" x14ac:dyDescent="0.25">
      <c r="A28" s="53">
        <v>24</v>
      </c>
      <c r="B28" s="52">
        <v>38915.801304545457</v>
      </c>
      <c r="C28" s="52">
        <v>35024.221174090919</v>
      </c>
      <c r="D28" s="52">
        <v>32928.754950000002</v>
      </c>
      <c r="E28" s="51">
        <v>38915.801304545457</v>
      </c>
      <c r="F28" s="51">
        <v>32928.754950000002</v>
      </c>
      <c r="G28" s="52">
        <v>29935.231772727275</v>
      </c>
      <c r="H28" s="51">
        <v>25594.62316568182</v>
      </c>
      <c r="I28" s="52">
        <v>31993.432653</v>
      </c>
      <c r="K28" s="53">
        <v>24</v>
      </c>
      <c r="L28" s="52">
        <v>38570.292926454553</v>
      </c>
      <c r="M28" s="52">
        <v>34713.263633809096</v>
      </c>
      <c r="N28" s="52">
        <v>32636.401707000005</v>
      </c>
      <c r="O28" s="51">
        <v>38570.292926454553</v>
      </c>
      <c r="P28" s="51">
        <v>32636.401707000001</v>
      </c>
      <c r="Q28" s="52">
        <v>29669.456097272727</v>
      </c>
      <c r="R28" s="51">
        <v>25367.384963168184</v>
      </c>
      <c r="S28" s="52">
        <v>31681.311753000002</v>
      </c>
      <c r="U28" s="53">
        <v>24</v>
      </c>
      <c r="V28" s="52">
        <f t="shared" si="1"/>
        <v>39341.698784983644</v>
      </c>
      <c r="W28" s="52">
        <f t="shared" si="2"/>
        <v>35407.528906485277</v>
      </c>
      <c r="X28" s="52">
        <f t="shared" si="3"/>
        <v>33289.129741140001</v>
      </c>
      <c r="Y28" s="52">
        <f t="shared" si="4"/>
        <v>39341.698784983644</v>
      </c>
      <c r="Z28" s="52">
        <f t="shared" si="5"/>
        <v>33289.129741140001</v>
      </c>
      <c r="AA28" s="52">
        <f t="shared" si="6"/>
        <v>30262.845219218183</v>
      </c>
      <c r="AB28" s="52">
        <f t="shared" si="7"/>
        <v>25874.732662431546</v>
      </c>
      <c r="AC28" s="52">
        <f t="shared" si="8"/>
        <v>32314.937988060003</v>
      </c>
      <c r="AI28" s="53">
        <v>24</v>
      </c>
      <c r="AJ28" s="52">
        <f t="shared" si="10"/>
        <v>40938.744251297452</v>
      </c>
      <c r="AK28" s="52">
        <f t="shared" si="11"/>
        <v>36844.869826167713</v>
      </c>
      <c r="AL28" s="52">
        <f t="shared" si="12"/>
        <v>34640.475904943996</v>
      </c>
      <c r="AM28" s="52">
        <f t="shared" si="13"/>
        <v>40938.744251297452</v>
      </c>
      <c r="AN28" s="52">
        <f t="shared" si="14"/>
        <v>34640.475904943996</v>
      </c>
      <c r="AO28" s="52">
        <f t="shared" si="15"/>
        <v>31491.341731767276</v>
      </c>
      <c r="AP28" s="52">
        <f t="shared" si="16"/>
        <v>26925.097180661018</v>
      </c>
      <c r="AQ28" s="52">
        <f t="shared" si="17"/>
        <v>33596.403403563003</v>
      </c>
      <c r="AS28" s="53">
        <v>24</v>
      </c>
      <c r="AT28" s="52">
        <v>40938.744251297452</v>
      </c>
      <c r="AU28" s="52">
        <v>36844.869826167713</v>
      </c>
      <c r="AV28" s="52">
        <v>34640.475904943996</v>
      </c>
      <c r="AW28" s="52">
        <v>40938.744251297452</v>
      </c>
      <c r="AX28" s="52">
        <v>34640.475904943996</v>
      </c>
      <c r="AY28" s="52">
        <v>31491.341731767276</v>
      </c>
      <c r="AZ28" s="52">
        <v>26925.097180661018</v>
      </c>
      <c r="BA28" s="52">
        <v>33596.403403563003</v>
      </c>
      <c r="BC28" s="147">
        <v>24</v>
      </c>
      <c r="BD28" s="52">
        <f t="shared" si="19"/>
        <v>42597.140017280202</v>
      </c>
      <c r="BE28" s="52">
        <f t="shared" si="20"/>
        <v>38337.426015552184</v>
      </c>
      <c r="BF28" s="52">
        <f t="shared" si="21"/>
        <v>36043.733860775552</v>
      </c>
      <c r="BG28" s="52">
        <f t="shared" si="22"/>
        <v>42597.140017280202</v>
      </c>
      <c r="BH28" s="52">
        <f t="shared" si="23"/>
        <v>36043.733860775552</v>
      </c>
      <c r="BI28" s="52">
        <f t="shared" si="24"/>
        <v>32767.030782523227</v>
      </c>
      <c r="BJ28" s="52">
        <f t="shared" si="25"/>
        <v>28015.811319057364</v>
      </c>
      <c r="BK28" s="52">
        <f t="shared" si="26"/>
        <v>34925.228015646157</v>
      </c>
    </row>
    <row r="29" spans="1:63" ht="15" x14ac:dyDescent="0.25">
      <c r="A29" s="53">
        <v>25</v>
      </c>
      <c r="B29" s="52">
        <v>39261.309682636369</v>
      </c>
      <c r="C29" s="52">
        <v>35335.178714372734</v>
      </c>
      <c r="D29" s="52">
        <v>33221.108193</v>
      </c>
      <c r="E29" s="51">
        <v>39261.309682636369</v>
      </c>
      <c r="F29" s="51">
        <v>33221.108193</v>
      </c>
      <c r="G29" s="52">
        <v>30201.007448181819</v>
      </c>
      <c r="H29" s="51">
        <v>25821.861368195456</v>
      </c>
      <c r="I29" s="52">
        <v>32305.553552999998</v>
      </c>
      <c r="K29" s="53">
        <v>25</v>
      </c>
      <c r="L29" s="52">
        <v>38915.801304545457</v>
      </c>
      <c r="M29" s="52">
        <v>35024.221174090919</v>
      </c>
      <c r="N29" s="52">
        <v>32928.754950000002</v>
      </c>
      <c r="O29" s="51">
        <v>38915.801304545457</v>
      </c>
      <c r="P29" s="51">
        <v>32928.754950000002</v>
      </c>
      <c r="Q29" s="52">
        <v>29935.231772727275</v>
      </c>
      <c r="R29" s="51">
        <v>25594.62316568182</v>
      </c>
      <c r="S29" s="52">
        <v>31993.432653</v>
      </c>
      <c r="U29" s="53">
        <v>25</v>
      </c>
      <c r="V29" s="52">
        <f t="shared" si="1"/>
        <v>39694.117330636363</v>
      </c>
      <c r="W29" s="52">
        <f t="shared" si="2"/>
        <v>35724.705597572734</v>
      </c>
      <c r="X29" s="52">
        <f t="shared" si="3"/>
        <v>33587.330049000004</v>
      </c>
      <c r="Y29" s="52">
        <f t="shared" si="4"/>
        <v>39694.117330636363</v>
      </c>
      <c r="Z29" s="52">
        <f t="shared" si="5"/>
        <v>33587.330049000004</v>
      </c>
      <c r="AA29" s="52">
        <f t="shared" si="6"/>
        <v>30533.93640818182</v>
      </c>
      <c r="AB29" s="52">
        <f t="shared" si="7"/>
        <v>26106.515628995458</v>
      </c>
      <c r="AC29" s="52">
        <f t="shared" si="8"/>
        <v>32633.301306059999</v>
      </c>
      <c r="AI29" s="53">
        <v>25</v>
      </c>
      <c r="AJ29" s="52">
        <f t="shared" si="10"/>
        <v>41308.783724232831</v>
      </c>
      <c r="AK29" s="52">
        <f t="shared" si="11"/>
        <v>37177.905351809539</v>
      </c>
      <c r="AL29" s="52">
        <f t="shared" si="12"/>
        <v>34953.586228197004</v>
      </c>
      <c r="AM29" s="52">
        <f t="shared" si="13"/>
        <v>41308.783724232831</v>
      </c>
      <c r="AN29" s="52">
        <f t="shared" si="14"/>
        <v>34953.586228197004</v>
      </c>
      <c r="AO29" s="52">
        <f t="shared" si="15"/>
        <v>31775.987480179094</v>
      </c>
      <c r="AP29" s="52">
        <f t="shared" si="16"/>
        <v>27168.469295553125</v>
      </c>
      <c r="AQ29" s="52">
        <f t="shared" si="17"/>
        <v>33930.684887463001</v>
      </c>
      <c r="AS29" s="53">
        <v>25</v>
      </c>
      <c r="AT29" s="52">
        <v>41308.783724232831</v>
      </c>
      <c r="AU29" s="52">
        <v>37177.905351809539</v>
      </c>
      <c r="AV29" s="52">
        <v>34953.586228197004</v>
      </c>
      <c r="AW29" s="52">
        <v>41308.783724232831</v>
      </c>
      <c r="AX29" s="52">
        <v>34953.586228197004</v>
      </c>
      <c r="AY29" s="52">
        <v>31775.987480179094</v>
      </c>
      <c r="AZ29" s="52">
        <v>27168.469295553125</v>
      </c>
      <c r="BA29" s="52">
        <v>33930.684887463001</v>
      </c>
      <c r="BC29" s="147">
        <v>25</v>
      </c>
      <c r="BD29" s="52">
        <f t="shared" si="19"/>
        <v>42985.681463862325</v>
      </c>
      <c r="BE29" s="52">
        <f t="shared" si="20"/>
        <v>38687.113317476098</v>
      </c>
      <c r="BF29" s="52">
        <f t="shared" si="21"/>
        <v>36372.499700191198</v>
      </c>
      <c r="BG29" s="52">
        <f t="shared" si="22"/>
        <v>42985.681463862325</v>
      </c>
      <c r="BH29" s="52">
        <f t="shared" si="23"/>
        <v>36372.499700191198</v>
      </c>
      <c r="BI29" s="52">
        <f t="shared" si="24"/>
        <v>33065.908818355638</v>
      </c>
      <c r="BJ29" s="52">
        <f t="shared" si="25"/>
        <v>28271.352039694069</v>
      </c>
      <c r="BK29" s="52">
        <f t="shared" si="26"/>
        <v>35276.223573741154</v>
      </c>
    </row>
    <row r="30" spans="1:63" ht="15" x14ac:dyDescent="0.25">
      <c r="A30" s="53">
        <v>26</v>
      </c>
      <c r="B30" s="52">
        <v>39606.818060727273</v>
      </c>
      <c r="C30" s="52">
        <v>35646.13625465455</v>
      </c>
      <c r="D30" s="52">
        <v>33513.461435999998</v>
      </c>
      <c r="E30" s="51">
        <v>39606.818060727273</v>
      </c>
      <c r="F30" s="51">
        <v>33513.461435999998</v>
      </c>
      <c r="G30" s="52">
        <v>30466.783123636364</v>
      </c>
      <c r="H30" s="51">
        <v>26049.099570709091</v>
      </c>
      <c r="I30" s="52">
        <v>32617.674453000003</v>
      </c>
      <c r="K30" s="53">
        <v>26</v>
      </c>
      <c r="L30" s="52">
        <v>39261.309682636369</v>
      </c>
      <c r="M30" s="52">
        <v>35335.178714372734</v>
      </c>
      <c r="N30" s="52">
        <v>33221.108193</v>
      </c>
      <c r="O30" s="51">
        <v>39261.309682636369</v>
      </c>
      <c r="P30" s="51">
        <v>33221.108193</v>
      </c>
      <c r="Q30" s="52">
        <v>30201.007448181819</v>
      </c>
      <c r="R30" s="51">
        <v>25821.861368195456</v>
      </c>
      <c r="S30" s="52">
        <v>32305.553552999998</v>
      </c>
      <c r="U30" s="53">
        <v>26</v>
      </c>
      <c r="V30" s="52">
        <f t="shared" si="1"/>
        <v>40046.535876289097</v>
      </c>
      <c r="W30" s="52">
        <f t="shared" si="2"/>
        <v>36041.882288660192</v>
      </c>
      <c r="X30" s="52">
        <f t="shared" si="3"/>
        <v>33885.530356859999</v>
      </c>
      <c r="Y30" s="52">
        <f t="shared" si="4"/>
        <v>40046.535876289097</v>
      </c>
      <c r="Z30" s="52">
        <f t="shared" si="5"/>
        <v>33885.530356859999</v>
      </c>
      <c r="AA30" s="52">
        <f t="shared" si="6"/>
        <v>30805.027597145454</v>
      </c>
      <c r="AB30" s="52">
        <f t="shared" si="7"/>
        <v>26338.298595559365</v>
      </c>
      <c r="AC30" s="52">
        <f t="shared" si="8"/>
        <v>32951.664624059995</v>
      </c>
      <c r="AI30" s="53">
        <v>26</v>
      </c>
      <c r="AJ30" s="52">
        <f t="shared" si="10"/>
        <v>41678.823197168182</v>
      </c>
      <c r="AK30" s="52">
        <f t="shared" si="11"/>
        <v>37510.940877451372</v>
      </c>
      <c r="AL30" s="52">
        <f t="shared" si="12"/>
        <v>35266.696551450004</v>
      </c>
      <c r="AM30" s="52">
        <f t="shared" si="13"/>
        <v>41678.823197168182</v>
      </c>
      <c r="AN30" s="52">
        <f t="shared" si="14"/>
        <v>35266.696551450004</v>
      </c>
      <c r="AO30" s="52">
        <f t="shared" si="15"/>
        <v>32060.633228590912</v>
      </c>
      <c r="AP30" s="52">
        <f t="shared" si="16"/>
        <v>27411.841410445231</v>
      </c>
      <c r="AQ30" s="52">
        <f t="shared" si="17"/>
        <v>34264.966371363</v>
      </c>
      <c r="AS30" s="53">
        <v>26</v>
      </c>
      <c r="AT30" s="52">
        <v>41678.823197168182</v>
      </c>
      <c r="AU30" s="52">
        <v>37510.940877451372</v>
      </c>
      <c r="AV30" s="52">
        <v>35266.696551450004</v>
      </c>
      <c r="AW30" s="52">
        <v>41678.823197168182</v>
      </c>
      <c r="AX30" s="52">
        <v>35266.696551450004</v>
      </c>
      <c r="AY30" s="52">
        <v>32060.633228590912</v>
      </c>
      <c r="AZ30" s="52">
        <v>27411.841410445231</v>
      </c>
      <c r="BA30" s="52">
        <v>34264.966371363</v>
      </c>
      <c r="BC30" s="147">
        <v>26</v>
      </c>
      <c r="BD30" s="52">
        <f t="shared" si="19"/>
        <v>43374.222910444478</v>
      </c>
      <c r="BE30" s="52">
        <f t="shared" si="20"/>
        <v>39036.800619400019</v>
      </c>
      <c r="BF30" s="52">
        <f t="shared" si="21"/>
        <v>36701.265539606859</v>
      </c>
      <c r="BG30" s="52">
        <f t="shared" si="22"/>
        <v>43374.222910444478</v>
      </c>
      <c r="BH30" s="52">
        <f t="shared" si="23"/>
        <v>36701.265539606859</v>
      </c>
      <c r="BI30" s="52">
        <f t="shared" si="24"/>
        <v>33364.786854188053</v>
      </c>
      <c r="BJ30" s="52">
        <f t="shared" si="25"/>
        <v>28526.892760330782</v>
      </c>
      <c r="BK30" s="52">
        <f t="shared" si="26"/>
        <v>35627.219131836151</v>
      </c>
    </row>
    <row r="31" spans="1:63" ht="15" x14ac:dyDescent="0.25">
      <c r="A31" s="53">
        <v>27</v>
      </c>
      <c r="B31" s="52">
        <v>39952.326438818192</v>
      </c>
      <c r="C31" s="52">
        <v>35957.093794936372</v>
      </c>
      <c r="D31" s="52">
        <v>33805.814679000003</v>
      </c>
      <c r="E31" s="51">
        <v>39952.326438818192</v>
      </c>
      <c r="F31" s="51">
        <v>33805.814679000003</v>
      </c>
      <c r="G31" s="52">
        <v>30732.558799090915</v>
      </c>
      <c r="H31" s="51">
        <v>26276.337773222731</v>
      </c>
      <c r="I31" s="52">
        <v>32929.795353000001</v>
      </c>
      <c r="K31" s="53">
        <v>27</v>
      </c>
      <c r="L31" s="52">
        <v>39606.818060727273</v>
      </c>
      <c r="M31" s="52">
        <v>35646.13625465455</v>
      </c>
      <c r="N31" s="52">
        <v>33513.461435999998</v>
      </c>
      <c r="O31" s="51">
        <v>39606.818060727273</v>
      </c>
      <c r="P31" s="51">
        <v>33513.461435999998</v>
      </c>
      <c r="Q31" s="52">
        <v>30466.783123636364</v>
      </c>
      <c r="R31" s="51">
        <v>26049.099570709091</v>
      </c>
      <c r="S31" s="52">
        <v>32617.674453000003</v>
      </c>
      <c r="U31" s="53">
        <v>27</v>
      </c>
      <c r="V31" s="52">
        <f t="shared" si="1"/>
        <v>40398.954421941817</v>
      </c>
      <c r="W31" s="52">
        <f t="shared" si="2"/>
        <v>36359.058979747642</v>
      </c>
      <c r="X31" s="52">
        <f t="shared" si="3"/>
        <v>34183.730664719995</v>
      </c>
      <c r="Y31" s="52">
        <f t="shared" si="4"/>
        <v>40398.954421941817</v>
      </c>
      <c r="Z31" s="52">
        <f t="shared" si="5"/>
        <v>34183.730664719995</v>
      </c>
      <c r="AA31" s="52">
        <f t="shared" si="6"/>
        <v>31076.118786109091</v>
      </c>
      <c r="AB31" s="52">
        <f t="shared" si="7"/>
        <v>26570.081562123272</v>
      </c>
      <c r="AC31" s="52">
        <f t="shared" si="8"/>
        <v>33270.027942060005</v>
      </c>
      <c r="AI31" s="53">
        <v>27</v>
      </c>
      <c r="AJ31" s="52">
        <f t="shared" si="10"/>
        <v>42048.862670103554</v>
      </c>
      <c r="AK31" s="52">
        <f t="shared" si="11"/>
        <v>37843.976403093206</v>
      </c>
      <c r="AL31" s="52">
        <f t="shared" si="12"/>
        <v>35579.806874702997</v>
      </c>
      <c r="AM31" s="52">
        <f t="shared" si="13"/>
        <v>42048.862670103554</v>
      </c>
      <c r="AN31" s="52">
        <f t="shared" si="14"/>
        <v>35579.806874702997</v>
      </c>
      <c r="AO31" s="52">
        <f t="shared" si="15"/>
        <v>32345.278977002727</v>
      </c>
      <c r="AP31" s="52">
        <f t="shared" si="16"/>
        <v>27655.213525337334</v>
      </c>
      <c r="AQ31" s="52">
        <f t="shared" si="17"/>
        <v>34599.247855262998</v>
      </c>
      <c r="AS31" s="53">
        <v>27</v>
      </c>
      <c r="AT31" s="52">
        <v>42048.862670103554</v>
      </c>
      <c r="AU31" s="52">
        <v>37843.976403093206</v>
      </c>
      <c r="AV31" s="52">
        <v>35579.806874702997</v>
      </c>
      <c r="AW31" s="52">
        <v>42048.862670103554</v>
      </c>
      <c r="AX31" s="52">
        <v>35579.806874702997</v>
      </c>
      <c r="AY31" s="52">
        <v>32345.278977002727</v>
      </c>
      <c r="AZ31" s="52">
        <v>27655.213525337334</v>
      </c>
      <c r="BA31" s="52">
        <v>34599.247855262998</v>
      </c>
      <c r="BC31" s="147">
        <v>27</v>
      </c>
      <c r="BD31" s="52">
        <f t="shared" si="19"/>
        <v>43762.764357026594</v>
      </c>
      <c r="BE31" s="52">
        <f t="shared" si="20"/>
        <v>39386.48792132394</v>
      </c>
      <c r="BF31" s="52">
        <f t="shared" si="21"/>
        <v>37030.031379022505</v>
      </c>
      <c r="BG31" s="52">
        <f t="shared" si="22"/>
        <v>43762.764357026594</v>
      </c>
      <c r="BH31" s="52">
        <f t="shared" si="23"/>
        <v>37030.031379022505</v>
      </c>
      <c r="BI31" s="52">
        <f t="shared" si="24"/>
        <v>33663.66489002046</v>
      </c>
      <c r="BJ31" s="52">
        <f t="shared" si="25"/>
        <v>28782.433480967495</v>
      </c>
      <c r="BK31" s="52">
        <f t="shared" si="26"/>
        <v>35978.214689931148</v>
      </c>
    </row>
    <row r="32" spans="1:63" ht="15" x14ac:dyDescent="0.25">
      <c r="A32" s="53">
        <v>28</v>
      </c>
      <c r="B32" s="52">
        <v>40297.834816909082</v>
      </c>
      <c r="C32" s="52">
        <v>36268.051335218181</v>
      </c>
      <c r="D32" s="52">
        <v>34098.167921999993</v>
      </c>
      <c r="E32" s="51">
        <v>40297.834816909082</v>
      </c>
      <c r="F32" s="51">
        <v>34098.167921999993</v>
      </c>
      <c r="G32" s="52">
        <v>30998.334474545449</v>
      </c>
      <c r="H32" s="51">
        <v>26503.575975736359</v>
      </c>
      <c r="I32" s="52">
        <v>33241.916252999996</v>
      </c>
      <c r="K32" s="53">
        <v>28</v>
      </c>
      <c r="L32" s="52">
        <v>39952.326438818192</v>
      </c>
      <c r="M32" s="52">
        <v>35957.093794936372</v>
      </c>
      <c r="N32" s="52">
        <v>33805.814679000003</v>
      </c>
      <c r="O32" s="51">
        <v>39952.326438818192</v>
      </c>
      <c r="P32" s="51">
        <v>33805.814679000003</v>
      </c>
      <c r="Q32" s="52">
        <v>30732.558799090915</v>
      </c>
      <c r="R32" s="51">
        <v>26276.337773222731</v>
      </c>
      <c r="S32" s="52">
        <v>32929.795353000001</v>
      </c>
      <c r="U32" s="53">
        <v>28</v>
      </c>
      <c r="V32" s="52">
        <f t="shared" si="1"/>
        <v>40751.372967594558</v>
      </c>
      <c r="W32" s="52">
        <f t="shared" si="2"/>
        <v>36676.2356708351</v>
      </c>
      <c r="X32" s="52">
        <f t="shared" si="3"/>
        <v>34481.930972580005</v>
      </c>
      <c r="Y32" s="52">
        <f t="shared" si="4"/>
        <v>40751.372967594558</v>
      </c>
      <c r="Z32" s="52">
        <f t="shared" si="5"/>
        <v>34481.930972580005</v>
      </c>
      <c r="AA32" s="52">
        <f t="shared" si="6"/>
        <v>31347.209975072732</v>
      </c>
      <c r="AB32" s="52">
        <f t="shared" si="7"/>
        <v>26801.864528687187</v>
      </c>
      <c r="AC32" s="52">
        <f t="shared" si="8"/>
        <v>33588.391260060002</v>
      </c>
      <c r="AI32" s="53">
        <v>28</v>
      </c>
      <c r="AJ32" s="52">
        <f t="shared" si="10"/>
        <v>42418.902143038911</v>
      </c>
      <c r="AK32" s="52">
        <f t="shared" si="11"/>
        <v>38177.011928735024</v>
      </c>
      <c r="AL32" s="52">
        <f t="shared" si="12"/>
        <v>35892.917197955998</v>
      </c>
      <c r="AM32" s="52">
        <f t="shared" si="13"/>
        <v>42418.902143038911</v>
      </c>
      <c r="AN32" s="52">
        <f t="shared" si="14"/>
        <v>35892.917197955998</v>
      </c>
      <c r="AO32" s="52">
        <f t="shared" si="15"/>
        <v>32629.924725414548</v>
      </c>
      <c r="AP32" s="52">
        <f t="shared" si="16"/>
        <v>27898.585640229438</v>
      </c>
      <c r="AQ32" s="52">
        <f t="shared" si="17"/>
        <v>34933.529339163004</v>
      </c>
      <c r="AS32" s="53">
        <v>28</v>
      </c>
      <c r="AT32" s="52">
        <v>42418.902143038911</v>
      </c>
      <c r="AU32" s="52">
        <v>38177.011928735024</v>
      </c>
      <c r="AV32" s="52">
        <v>35892.917197955998</v>
      </c>
      <c r="AW32" s="52">
        <v>42418.902143038911</v>
      </c>
      <c r="AX32" s="52">
        <v>35892.917197955998</v>
      </c>
      <c r="AY32" s="52">
        <v>32629.924725414548</v>
      </c>
      <c r="AZ32" s="52">
        <v>27898.585640229438</v>
      </c>
      <c r="BA32" s="52">
        <v>34933.529339163004</v>
      </c>
      <c r="BC32" s="147">
        <v>28</v>
      </c>
      <c r="BD32" s="52">
        <f t="shared" si="19"/>
        <v>44151.305803608731</v>
      </c>
      <c r="BE32" s="52">
        <f t="shared" si="20"/>
        <v>39736.175223247868</v>
      </c>
      <c r="BF32" s="52">
        <f t="shared" si="21"/>
        <v>37358.797218438151</v>
      </c>
      <c r="BG32" s="52">
        <f t="shared" si="22"/>
        <v>44151.305803608731</v>
      </c>
      <c r="BH32" s="52">
        <f t="shared" si="23"/>
        <v>37358.797218438151</v>
      </c>
      <c r="BI32" s="52">
        <f t="shared" si="24"/>
        <v>33962.542925852867</v>
      </c>
      <c r="BJ32" s="52">
        <f t="shared" si="25"/>
        <v>29037.974201604204</v>
      </c>
      <c r="BK32" s="52">
        <f t="shared" si="26"/>
        <v>36329.210248026153</v>
      </c>
    </row>
    <row r="33" spans="1:63" ht="15" x14ac:dyDescent="0.25">
      <c r="A33" s="53">
        <v>29</v>
      </c>
      <c r="B33" s="52">
        <v>40643.343194999994</v>
      </c>
      <c r="C33" s="52">
        <v>36579.008875499996</v>
      </c>
      <c r="D33" s="52">
        <v>34390.521164999998</v>
      </c>
      <c r="E33" s="51">
        <v>40643.343194999994</v>
      </c>
      <c r="F33" s="51">
        <v>34390.521164999998</v>
      </c>
      <c r="G33" s="52">
        <v>31264.110149999997</v>
      </c>
      <c r="H33" s="51">
        <v>26730.814178249999</v>
      </c>
      <c r="I33" s="52">
        <v>33554.037153000005</v>
      </c>
      <c r="K33" s="53">
        <v>29</v>
      </c>
      <c r="L33" s="52">
        <v>40297.834816909082</v>
      </c>
      <c r="M33" s="52">
        <v>36268.051335218181</v>
      </c>
      <c r="N33" s="52">
        <v>34098.167921999993</v>
      </c>
      <c r="O33" s="51">
        <v>40297.834816909082</v>
      </c>
      <c r="P33" s="51">
        <v>34098.167921999993</v>
      </c>
      <c r="Q33" s="52">
        <v>30998.334474545449</v>
      </c>
      <c r="R33" s="51">
        <v>26503.575975736359</v>
      </c>
      <c r="S33" s="52">
        <v>33241.916252999996</v>
      </c>
      <c r="U33" s="53">
        <v>29</v>
      </c>
      <c r="V33" s="52">
        <f t="shared" si="1"/>
        <v>41103.791513247263</v>
      </c>
      <c r="W33" s="52">
        <f t="shared" si="2"/>
        <v>36993.412361922543</v>
      </c>
      <c r="X33" s="52">
        <f t="shared" si="3"/>
        <v>34780.131280439993</v>
      </c>
      <c r="Y33" s="52">
        <f t="shared" si="4"/>
        <v>41103.791513247263</v>
      </c>
      <c r="Z33" s="52">
        <f t="shared" si="5"/>
        <v>34780.131280439993</v>
      </c>
      <c r="AA33" s="52">
        <f t="shared" si="6"/>
        <v>31618.301164036358</v>
      </c>
      <c r="AB33" s="52">
        <f t="shared" si="7"/>
        <v>27033.647495251087</v>
      </c>
      <c r="AC33" s="52">
        <f t="shared" si="8"/>
        <v>33906.754578059998</v>
      </c>
      <c r="AI33" s="53">
        <v>29</v>
      </c>
      <c r="AJ33" s="52">
        <f t="shared" si="10"/>
        <v>42788.94161597429</v>
      </c>
      <c r="AK33" s="52">
        <f t="shared" si="11"/>
        <v>38510.047454376858</v>
      </c>
      <c r="AL33" s="52">
        <f t="shared" si="12"/>
        <v>36206.027521209005</v>
      </c>
      <c r="AM33" s="52">
        <f t="shared" si="13"/>
        <v>42788.94161597429</v>
      </c>
      <c r="AN33" s="52">
        <f t="shared" si="14"/>
        <v>36206.027521209005</v>
      </c>
      <c r="AO33" s="52">
        <f t="shared" si="15"/>
        <v>32914.570473826367</v>
      </c>
      <c r="AP33" s="52">
        <f t="shared" si="16"/>
        <v>28141.957755121548</v>
      </c>
      <c r="AQ33" s="52">
        <f t="shared" si="17"/>
        <v>35267.810823063002</v>
      </c>
      <c r="AS33" s="53">
        <v>29</v>
      </c>
      <c r="AT33" s="52">
        <v>42788.94161597429</v>
      </c>
      <c r="AU33" s="52">
        <v>38510.047454376858</v>
      </c>
      <c r="AV33" s="52">
        <v>36206.027521209005</v>
      </c>
      <c r="AW33" s="52">
        <v>42788.94161597429</v>
      </c>
      <c r="AX33" s="52">
        <v>36206.027521209005</v>
      </c>
      <c r="AY33" s="52">
        <v>32914.570473826367</v>
      </c>
      <c r="AZ33" s="52">
        <v>28141.957755121548</v>
      </c>
      <c r="BA33" s="52">
        <v>35267.810823063002</v>
      </c>
      <c r="BC33" s="147">
        <v>29</v>
      </c>
      <c r="BD33" s="52">
        <f t="shared" si="19"/>
        <v>44539.847250190862</v>
      </c>
      <c r="BE33" s="52">
        <f t="shared" si="20"/>
        <v>40085.862525171775</v>
      </c>
      <c r="BF33" s="52">
        <f t="shared" si="21"/>
        <v>37687.563057853797</v>
      </c>
      <c r="BG33" s="52">
        <f t="shared" si="22"/>
        <v>44539.847250190862</v>
      </c>
      <c r="BH33" s="52">
        <f t="shared" si="23"/>
        <v>37687.563057853797</v>
      </c>
      <c r="BI33" s="52">
        <f t="shared" si="24"/>
        <v>34261.420961685275</v>
      </c>
      <c r="BJ33" s="52">
        <f t="shared" si="25"/>
        <v>29293.514922240909</v>
      </c>
      <c r="BK33" s="52">
        <f t="shared" si="26"/>
        <v>36680.205806121157</v>
      </c>
    </row>
    <row r="34" spans="1:63" ht="15" x14ac:dyDescent="0.25">
      <c r="A34" s="53">
        <v>30</v>
      </c>
      <c r="B34" s="52">
        <v>40988.851573090906</v>
      </c>
      <c r="C34" s="52">
        <v>36889.966415781819</v>
      </c>
      <c r="D34" s="52">
        <v>34682.874407999996</v>
      </c>
      <c r="E34" s="51">
        <v>40988.851573090906</v>
      </c>
      <c r="F34" s="51">
        <v>34682.874407999996</v>
      </c>
      <c r="G34" s="52">
        <v>31529.885825454545</v>
      </c>
      <c r="H34" s="51">
        <v>26958.052380763638</v>
      </c>
      <c r="I34" s="52">
        <v>33866.158052999999</v>
      </c>
      <c r="K34" s="53">
        <v>30</v>
      </c>
      <c r="L34" s="52">
        <v>40643.343194999994</v>
      </c>
      <c r="M34" s="52">
        <v>36579.008875499996</v>
      </c>
      <c r="N34" s="52">
        <v>34390.521164999998</v>
      </c>
      <c r="O34" s="51">
        <v>40643.343194999994</v>
      </c>
      <c r="P34" s="51">
        <v>34390.521164999998</v>
      </c>
      <c r="Q34" s="52">
        <v>31264.110149999997</v>
      </c>
      <c r="R34" s="51">
        <v>26730.814178249999</v>
      </c>
      <c r="S34" s="52">
        <v>33554.037153000005</v>
      </c>
      <c r="U34" s="53">
        <v>30</v>
      </c>
      <c r="V34" s="52">
        <f t="shared" si="1"/>
        <v>41456.210058899997</v>
      </c>
      <c r="W34" s="52">
        <f t="shared" si="2"/>
        <v>37310.589053009993</v>
      </c>
      <c r="X34" s="52">
        <f t="shared" si="3"/>
        <v>35078.331588299996</v>
      </c>
      <c r="Y34" s="52">
        <f t="shared" si="4"/>
        <v>41456.210058899997</v>
      </c>
      <c r="Z34" s="52">
        <f t="shared" si="5"/>
        <v>35078.331588299996</v>
      </c>
      <c r="AA34" s="52">
        <f t="shared" si="6"/>
        <v>31889.392352999996</v>
      </c>
      <c r="AB34" s="52">
        <f t="shared" si="7"/>
        <v>27265.430461814998</v>
      </c>
      <c r="AC34" s="52">
        <f t="shared" si="8"/>
        <v>34225.117896060008</v>
      </c>
      <c r="AI34" s="53">
        <v>30</v>
      </c>
      <c r="AJ34" s="52">
        <f t="shared" si="10"/>
        <v>43158.981088909626</v>
      </c>
      <c r="AK34" s="52">
        <f t="shared" si="11"/>
        <v>38843.082980018669</v>
      </c>
      <c r="AL34" s="52">
        <f t="shared" si="12"/>
        <v>36519.137844461991</v>
      </c>
      <c r="AM34" s="52">
        <f t="shared" si="13"/>
        <v>43158.981088909626</v>
      </c>
      <c r="AN34" s="52">
        <f t="shared" si="14"/>
        <v>36519.137844461991</v>
      </c>
      <c r="AO34" s="52">
        <f t="shared" si="15"/>
        <v>33199.216222238181</v>
      </c>
      <c r="AP34" s="52">
        <f t="shared" si="16"/>
        <v>28385.329870013644</v>
      </c>
      <c r="AQ34" s="52">
        <f t="shared" si="17"/>
        <v>35602.092306963001</v>
      </c>
      <c r="AS34" s="53">
        <v>30</v>
      </c>
      <c r="AT34" s="52">
        <v>43158.981088909626</v>
      </c>
      <c r="AU34" s="52">
        <v>38843.082980018669</v>
      </c>
      <c r="AV34" s="52">
        <v>36519.137844461991</v>
      </c>
      <c r="AW34" s="52">
        <v>43158.981088909626</v>
      </c>
      <c r="AX34" s="52">
        <v>36519.137844461991</v>
      </c>
      <c r="AY34" s="52">
        <v>33199.216222238181</v>
      </c>
      <c r="AZ34" s="52">
        <v>28385.329870013644</v>
      </c>
      <c r="BA34" s="52">
        <v>35602.092306963001</v>
      </c>
      <c r="BC34" s="147">
        <v>30</v>
      </c>
      <c r="BD34" s="52">
        <f t="shared" si="19"/>
        <v>44928.388696773007</v>
      </c>
      <c r="BE34" s="52">
        <f t="shared" si="20"/>
        <v>40435.549827095703</v>
      </c>
      <c r="BF34" s="52">
        <f t="shared" si="21"/>
        <v>38016.328897269457</v>
      </c>
      <c r="BG34" s="52">
        <f t="shared" si="22"/>
        <v>44928.388696773007</v>
      </c>
      <c r="BH34" s="52">
        <f t="shared" si="23"/>
        <v>38016.328897269457</v>
      </c>
      <c r="BI34" s="52">
        <f t="shared" si="24"/>
        <v>34560.29899751769</v>
      </c>
      <c r="BJ34" s="52">
        <f t="shared" si="25"/>
        <v>29549.055642877625</v>
      </c>
      <c r="BK34" s="52">
        <f t="shared" si="26"/>
        <v>37031.201364216155</v>
      </c>
    </row>
    <row r="35" spans="1:63" ht="15" x14ac:dyDescent="0.25">
      <c r="B35" s="18"/>
      <c r="C35" s="18"/>
      <c r="D35" s="18"/>
      <c r="E35" s="18"/>
      <c r="F35" s="18"/>
      <c r="G35" s="18"/>
      <c r="H35" s="18"/>
      <c r="I35" s="18"/>
      <c r="K35" s="65">
        <v>31</v>
      </c>
      <c r="L35" s="52">
        <v>40988.851573090906</v>
      </c>
      <c r="M35" s="52">
        <v>36889.966415781819</v>
      </c>
      <c r="N35" s="52">
        <v>34682.874407999996</v>
      </c>
      <c r="O35" s="51">
        <v>40988.851573090906</v>
      </c>
      <c r="P35" s="51">
        <v>34682.874407999996</v>
      </c>
      <c r="Q35" s="52">
        <v>31529.885825454545</v>
      </c>
      <c r="R35" s="51">
        <v>26958.052380763638</v>
      </c>
      <c r="S35" s="52">
        <v>33866.158052999999</v>
      </c>
      <c r="U35" s="65">
        <v>31</v>
      </c>
      <c r="V35" s="52">
        <f t="shared" si="1"/>
        <v>41808.628604552723</v>
      </c>
      <c r="W35" s="52">
        <f t="shared" si="2"/>
        <v>37627.765744097458</v>
      </c>
      <c r="X35" s="52">
        <f t="shared" si="3"/>
        <v>35376.531896159999</v>
      </c>
      <c r="Y35" s="52">
        <f t="shared" si="4"/>
        <v>41808.628604552723</v>
      </c>
      <c r="Z35" s="52">
        <f t="shared" si="5"/>
        <v>35376.531896159999</v>
      </c>
      <c r="AA35" s="52">
        <f t="shared" si="6"/>
        <v>32160.483541963637</v>
      </c>
      <c r="AB35" s="52">
        <f t="shared" si="7"/>
        <v>27497.213428378913</v>
      </c>
      <c r="AC35" s="52">
        <f t="shared" si="8"/>
        <v>34543.481214059997</v>
      </c>
      <c r="AI35" s="65">
        <v>31</v>
      </c>
      <c r="AJ35" s="52">
        <f t="shared" si="10"/>
        <v>43529.020561844998</v>
      </c>
      <c r="AK35" s="52">
        <f t="shared" si="11"/>
        <v>39176.118505660495</v>
      </c>
      <c r="AL35" s="52">
        <f t="shared" si="12"/>
        <v>36832.248167714999</v>
      </c>
      <c r="AM35" s="52">
        <f t="shared" si="13"/>
        <v>43529.020561844998</v>
      </c>
      <c r="AN35" s="52">
        <f t="shared" si="14"/>
        <v>36832.248167714999</v>
      </c>
      <c r="AO35" s="52">
        <f t="shared" si="15"/>
        <v>33483.861970649996</v>
      </c>
      <c r="AP35" s="52">
        <f t="shared" si="16"/>
        <v>28628.701984905751</v>
      </c>
      <c r="AQ35" s="52">
        <f t="shared" si="17"/>
        <v>35936.373790863014</v>
      </c>
      <c r="AS35" s="65">
        <v>31</v>
      </c>
      <c r="AT35" s="52">
        <v>43529.020561844998</v>
      </c>
      <c r="AU35" s="52">
        <v>39176.118505660495</v>
      </c>
      <c r="AV35" s="52">
        <v>36832.248167714999</v>
      </c>
      <c r="AW35" s="52">
        <v>43529.020561844998</v>
      </c>
      <c r="AX35" s="52">
        <v>36832.248167714999</v>
      </c>
      <c r="AY35" s="52">
        <v>33483.861970649996</v>
      </c>
      <c r="AZ35" s="52">
        <v>28628.701984905751</v>
      </c>
      <c r="BA35" s="52">
        <v>35936.373790863014</v>
      </c>
      <c r="BC35" s="82">
        <v>31</v>
      </c>
      <c r="BD35" s="52">
        <f t="shared" si="19"/>
        <v>45316.930143355108</v>
      </c>
      <c r="BE35" s="52">
        <f t="shared" si="20"/>
        <v>40785.237129019602</v>
      </c>
      <c r="BF35" s="52">
        <f t="shared" si="21"/>
        <v>38345.094736685096</v>
      </c>
      <c r="BG35" s="52">
        <f t="shared" si="22"/>
        <v>45316.930143355108</v>
      </c>
      <c r="BH35" s="52">
        <f t="shared" si="23"/>
        <v>38345.094736685096</v>
      </c>
      <c r="BI35" s="52">
        <f t="shared" si="24"/>
        <v>34859.17703335009</v>
      </c>
      <c r="BJ35" s="52">
        <f t="shared" si="25"/>
        <v>29804.596363514327</v>
      </c>
      <c r="BK35" s="52">
        <f t="shared" si="26"/>
        <v>37382.196922311152</v>
      </c>
    </row>
    <row r="36" spans="1:63" ht="15" x14ac:dyDescent="0.25">
      <c r="B36" s="82"/>
      <c r="C36" s="82"/>
      <c r="D36" s="82"/>
      <c r="E36" s="82"/>
      <c r="F36" s="141"/>
      <c r="G36" s="82"/>
      <c r="H36" s="82"/>
      <c r="I36" s="82"/>
      <c r="L36" s="82"/>
      <c r="M36" s="82"/>
      <c r="N36" s="82"/>
      <c r="O36" s="82"/>
      <c r="P36" s="141"/>
      <c r="Q36" s="82"/>
      <c r="R36" s="82"/>
      <c r="S36" s="82"/>
      <c r="V36" s="82"/>
      <c r="W36" s="82"/>
      <c r="X36" s="82"/>
      <c r="Y36" s="82"/>
      <c r="Z36" s="141"/>
      <c r="AA36" s="82"/>
      <c r="AB36" s="82"/>
      <c r="AC36" s="82"/>
      <c r="AJ36" s="82"/>
      <c r="AK36" s="82"/>
      <c r="AL36" s="82"/>
      <c r="AM36" s="82"/>
      <c r="AN36" s="141"/>
      <c r="AO36" s="82"/>
      <c r="AP36" s="82"/>
      <c r="AQ36" s="82"/>
      <c r="AT36" s="82"/>
      <c r="AU36" s="82"/>
      <c r="AV36" s="82"/>
      <c r="AW36" s="82"/>
      <c r="AX36" s="141"/>
      <c r="AY36" s="82"/>
      <c r="AZ36" s="82"/>
      <c r="BA36" s="82"/>
      <c r="BC36" s="82">
        <v>32</v>
      </c>
      <c r="BD36" s="52">
        <f>SUM(AT35*1.05)</f>
        <v>45705.471589937253</v>
      </c>
      <c r="BE36" s="52">
        <f t="shared" si="20"/>
        <v>41134.924430943523</v>
      </c>
      <c r="BF36" s="52">
        <f t="shared" si="21"/>
        <v>38673.860576100749</v>
      </c>
      <c r="BG36" s="52">
        <f t="shared" si="22"/>
        <v>45705.471589937253</v>
      </c>
      <c r="BH36" s="52">
        <f t="shared" si="23"/>
        <v>38673.860576100749</v>
      </c>
      <c r="BI36" s="52">
        <f t="shared" si="24"/>
        <v>35158.055069182497</v>
      </c>
      <c r="BJ36" s="52">
        <f t="shared" si="25"/>
        <v>30060.13708415104</v>
      </c>
      <c r="BK36" s="52">
        <f t="shared" si="26"/>
        <v>37733.192480406164</v>
      </c>
    </row>
    <row r="37" spans="1:63" x14ac:dyDescent="0.2">
      <c r="B37" s="18"/>
      <c r="C37" s="18"/>
      <c r="D37" s="18"/>
      <c r="E37" s="18"/>
      <c r="F37" s="18"/>
      <c r="G37" s="18"/>
      <c r="H37" s="18"/>
      <c r="I37" s="18"/>
      <c r="L37" s="18"/>
      <c r="M37" s="18"/>
      <c r="N37" s="18"/>
      <c r="O37" s="18"/>
      <c r="P37" s="18"/>
      <c r="Q37" s="18"/>
      <c r="R37" s="18"/>
      <c r="S37" s="18"/>
      <c r="V37" s="18"/>
      <c r="W37" s="18"/>
      <c r="X37" s="18"/>
      <c r="Y37" s="18"/>
      <c r="Z37" s="18"/>
      <c r="AA37" s="18"/>
      <c r="AB37" s="18"/>
      <c r="AC37" s="18"/>
      <c r="AT37" s="18"/>
      <c r="AU37" s="18"/>
      <c r="AV37" s="18"/>
      <c r="AW37" s="18"/>
      <c r="AX37" s="18"/>
      <c r="AY37" s="18"/>
      <c r="AZ37" s="18"/>
      <c r="BA37" s="18"/>
    </row>
    <row r="38" spans="1:63" x14ac:dyDescent="0.2">
      <c r="B38" s="18"/>
      <c r="C38" s="18"/>
      <c r="D38" s="18"/>
      <c r="E38" s="18"/>
      <c r="F38" s="18"/>
      <c r="G38" s="18"/>
      <c r="H38" s="18"/>
      <c r="I38" s="18"/>
      <c r="V38" s="18"/>
      <c r="W38" s="18"/>
      <c r="X38" s="18"/>
      <c r="Y38" s="18"/>
      <c r="Z38" s="18"/>
      <c r="AA38" s="18"/>
      <c r="AB38" s="18"/>
      <c r="AC38" s="18"/>
    </row>
    <row r="39" spans="1:63" ht="15.75" x14ac:dyDescent="0.25">
      <c r="B39" s="18"/>
      <c r="C39" s="18"/>
      <c r="D39" s="18"/>
      <c r="E39" s="18"/>
      <c r="F39" s="18"/>
      <c r="G39" s="18"/>
      <c r="H39" s="18"/>
      <c r="I39" s="18"/>
      <c r="AI39" s="122" t="s">
        <v>85</v>
      </c>
      <c r="AJ39" s="122"/>
      <c r="AK39" s="122"/>
      <c r="AL39" s="122"/>
      <c r="AM39" s="122"/>
      <c r="AN39" s="122"/>
      <c r="AO39" s="122"/>
      <c r="AP39" s="122"/>
      <c r="AQ39" s="122"/>
    </row>
    <row r="40" spans="1:63" ht="30" x14ac:dyDescent="0.25">
      <c r="B40" s="18"/>
      <c r="C40" s="18"/>
      <c r="D40" s="18"/>
      <c r="E40" s="18"/>
      <c r="F40" s="18"/>
      <c r="G40" s="18"/>
      <c r="H40" s="18"/>
      <c r="I40" s="18"/>
      <c r="AI40" s="41"/>
      <c r="AJ40" s="60" t="s">
        <v>56</v>
      </c>
      <c r="AK40" s="61" t="s">
        <v>2</v>
      </c>
      <c r="AL40" s="60" t="s">
        <v>57</v>
      </c>
      <c r="AM40" s="61" t="s">
        <v>57</v>
      </c>
      <c r="AN40" s="60" t="s">
        <v>58</v>
      </c>
      <c r="AO40" s="61" t="s">
        <v>58</v>
      </c>
      <c r="AP40" s="62" t="s">
        <v>59</v>
      </c>
      <c r="AQ40" s="61" t="s">
        <v>3</v>
      </c>
    </row>
    <row r="41" spans="1:63" ht="15" x14ac:dyDescent="0.2">
      <c r="AI41" s="63" t="s">
        <v>19</v>
      </c>
      <c r="AJ41" s="60" t="s">
        <v>32</v>
      </c>
      <c r="AK41" s="61" t="s">
        <v>32</v>
      </c>
      <c r="AL41" s="60" t="s">
        <v>33</v>
      </c>
      <c r="AM41" s="61" t="s">
        <v>32</v>
      </c>
      <c r="AN41" s="60" t="s">
        <v>34</v>
      </c>
      <c r="AO41" s="61" t="s">
        <v>35</v>
      </c>
      <c r="AP41" s="62" t="s">
        <v>36</v>
      </c>
      <c r="AQ41" s="61" t="s">
        <v>33</v>
      </c>
    </row>
    <row r="42" spans="1:63" ht="15" x14ac:dyDescent="0.25">
      <c r="AI42" s="64">
        <v>0</v>
      </c>
      <c r="AJ42" s="52"/>
      <c r="AK42" s="52"/>
      <c r="AL42" s="52"/>
      <c r="AM42" s="52"/>
      <c r="AN42" s="52"/>
      <c r="AO42" s="52"/>
      <c r="AP42" s="52"/>
      <c r="AQ42" s="52"/>
    </row>
    <row r="43" spans="1:63" ht="15" x14ac:dyDescent="0.25">
      <c r="AI43" s="64">
        <v>1</v>
      </c>
      <c r="AJ43" s="52">
        <v>32506.992000000002</v>
      </c>
      <c r="AK43" s="52">
        <v>29256.507000000001</v>
      </c>
      <c r="AL43" s="52">
        <v>27506.493000000002</v>
      </c>
      <c r="AM43" s="52">
        <v>32506.992000000002</v>
      </c>
      <c r="AN43" s="52">
        <v>27506.493000000002</v>
      </c>
      <c r="AO43" s="52">
        <v>25004.636999999999</v>
      </c>
      <c r="AP43" s="52">
        <v>21379.302000000003</v>
      </c>
      <c r="AQ43" s="52">
        <v>26047.791000000001</v>
      </c>
    </row>
    <row r="44" spans="1:63" ht="15" x14ac:dyDescent="0.25">
      <c r="AI44" s="64">
        <v>2</v>
      </c>
      <c r="AJ44" s="52">
        <v>32835.789000000004</v>
      </c>
      <c r="AK44" s="52">
        <v>29552.103000000003</v>
      </c>
      <c r="AL44" s="52">
        <v>27783.882000000001</v>
      </c>
      <c r="AM44" s="52">
        <v>32835.789000000004</v>
      </c>
      <c r="AN44" s="52">
        <v>27784.953000000001</v>
      </c>
      <c r="AO44" s="52">
        <v>25257.393</v>
      </c>
      <c r="AP44" s="52">
        <v>21595.644</v>
      </c>
      <c r="AQ44" s="52">
        <v>26311.257000000001</v>
      </c>
    </row>
    <row r="45" spans="1:63" ht="15" x14ac:dyDescent="0.25">
      <c r="AI45" s="64">
        <v>3</v>
      </c>
      <c r="AJ45" s="52">
        <v>33167.915319654821</v>
      </c>
      <c r="AK45" s="52">
        <v>29851.123787689339</v>
      </c>
      <c r="AL45" s="52">
        <v>28065.159116630999</v>
      </c>
      <c r="AM45" s="52">
        <v>33167.915319654821</v>
      </c>
      <c r="AN45" s="52">
        <v>28065.159116630999</v>
      </c>
      <c r="AO45" s="52">
        <v>25513.78101511909</v>
      </c>
      <c r="AP45" s="52">
        <v>21814.282767926827</v>
      </c>
      <c r="AQ45" s="52">
        <v>26576.492241663003</v>
      </c>
    </row>
    <row r="46" spans="1:63" ht="15" x14ac:dyDescent="0.25">
      <c r="AI46" s="64">
        <v>4</v>
      </c>
      <c r="AJ46" s="52">
        <v>33537.954792590186</v>
      </c>
      <c r="AK46" s="52">
        <v>30184.159313331169</v>
      </c>
      <c r="AL46" s="52">
        <v>28378.269439884003</v>
      </c>
      <c r="AM46" s="52">
        <v>33537.954792590186</v>
      </c>
      <c r="AN46" s="52">
        <v>28378.269439884003</v>
      </c>
      <c r="AO46" s="52">
        <v>25798.426763530912</v>
      </c>
      <c r="AP46" s="52">
        <v>22057.654882818933</v>
      </c>
      <c r="AQ46" s="52">
        <v>26910.773725563002</v>
      </c>
    </row>
    <row r="47" spans="1:63" ht="15" x14ac:dyDescent="0.25">
      <c r="AI47" s="64">
        <v>5</v>
      </c>
      <c r="AJ47" s="52">
        <v>33907.994265525551</v>
      </c>
      <c r="AK47" s="52">
        <v>30517.194838972999</v>
      </c>
      <c r="AL47" s="52">
        <v>28691.379763137003</v>
      </c>
      <c r="AM47" s="52">
        <v>33907.994265525551</v>
      </c>
      <c r="AN47" s="52">
        <v>28691.379763137003</v>
      </c>
      <c r="AO47" s="52">
        <v>26083.07251194273</v>
      </c>
      <c r="AP47" s="52">
        <v>22301.026997711037</v>
      </c>
      <c r="AQ47" s="52">
        <v>27245.055209463004</v>
      </c>
    </row>
    <row r="48" spans="1:63" ht="15" x14ac:dyDescent="0.25">
      <c r="AI48" s="64">
        <v>6</v>
      </c>
      <c r="AJ48" s="52">
        <v>34278.033738460916</v>
      </c>
      <c r="AK48" s="52">
        <v>30850.230364614821</v>
      </c>
      <c r="AL48" s="52">
        <v>29004.49008639</v>
      </c>
      <c r="AM48" s="52">
        <v>34278.033738460916</v>
      </c>
      <c r="AN48" s="52">
        <v>29004.49008639</v>
      </c>
      <c r="AO48" s="52">
        <v>26367.718260354548</v>
      </c>
      <c r="AP48" s="52">
        <v>22544.39911260314</v>
      </c>
      <c r="AQ48" s="52">
        <v>27579.336693363002</v>
      </c>
    </row>
    <row r="49" spans="35:43" ht="15" x14ac:dyDescent="0.25">
      <c r="AI49" s="64">
        <v>7</v>
      </c>
      <c r="AJ49" s="52">
        <v>34648.073211396273</v>
      </c>
      <c r="AK49" s="52">
        <v>31183.265890256647</v>
      </c>
      <c r="AL49" s="52">
        <v>29317.600409643001</v>
      </c>
      <c r="AM49" s="52">
        <v>34648.073211396273</v>
      </c>
      <c r="AN49" s="52">
        <v>29317.600409643001</v>
      </c>
      <c r="AO49" s="52">
        <v>26652.364008766366</v>
      </c>
      <c r="AP49" s="52">
        <v>22787.771227495239</v>
      </c>
      <c r="AQ49" s="52">
        <v>27913.618177263001</v>
      </c>
    </row>
    <row r="50" spans="35:43" ht="15" x14ac:dyDescent="0.25">
      <c r="AI50" s="64">
        <v>8</v>
      </c>
      <c r="AJ50" s="52">
        <v>35018.112684331638</v>
      </c>
      <c r="AK50" s="52">
        <v>31516.301415898473</v>
      </c>
      <c r="AL50" s="52">
        <v>29630.710732896001</v>
      </c>
      <c r="AM50" s="52">
        <v>35018.112684331638</v>
      </c>
      <c r="AN50" s="52">
        <v>29630.710732896001</v>
      </c>
      <c r="AO50" s="52">
        <v>26937.009757178184</v>
      </c>
      <c r="AP50" s="52">
        <v>23031.143342387346</v>
      </c>
      <c r="AQ50" s="52">
        <v>28247.899661162999</v>
      </c>
    </row>
    <row r="51" spans="35:43" ht="15" x14ac:dyDescent="0.25">
      <c r="AI51" s="64">
        <v>9</v>
      </c>
      <c r="AJ51" s="52">
        <v>35388.152157267003</v>
      </c>
      <c r="AK51" s="52">
        <v>31849.336941540307</v>
      </c>
      <c r="AL51" s="52">
        <v>29943.821056149001</v>
      </c>
      <c r="AM51" s="52">
        <v>35388.152157267003</v>
      </c>
      <c r="AN51" s="52">
        <v>29943.821056149001</v>
      </c>
      <c r="AO51" s="52">
        <v>27221.655505590003</v>
      </c>
      <c r="AP51" s="52">
        <v>23274.515457279456</v>
      </c>
      <c r="AQ51" s="52">
        <v>28582.181145063001</v>
      </c>
    </row>
    <row r="52" spans="35:43" ht="15" x14ac:dyDescent="0.25">
      <c r="AI52" s="53">
        <v>10</v>
      </c>
      <c r="AJ52" s="52">
        <v>35758.19163020236</v>
      </c>
      <c r="AK52" s="52">
        <v>32182.372467182126</v>
      </c>
      <c r="AL52" s="52">
        <v>30256.931379402002</v>
      </c>
      <c r="AM52" s="52">
        <v>35758.19163020236</v>
      </c>
      <c r="AN52" s="52">
        <v>30256.931379402002</v>
      </c>
      <c r="AO52" s="52">
        <v>27506.301254001817</v>
      </c>
      <c r="AP52" s="52">
        <v>23517.887572171556</v>
      </c>
      <c r="AQ52" s="52">
        <v>28916.462628963003</v>
      </c>
    </row>
    <row r="53" spans="35:43" ht="15" x14ac:dyDescent="0.25">
      <c r="AI53" s="53">
        <v>11</v>
      </c>
      <c r="AJ53" s="52">
        <v>36128.231103137732</v>
      </c>
      <c r="AK53" s="52">
        <v>32515.407992823963</v>
      </c>
      <c r="AL53" s="52">
        <v>30570.041702654999</v>
      </c>
      <c r="AM53" s="52">
        <v>36128.231103137732</v>
      </c>
      <c r="AN53" s="52">
        <v>30570.041702654999</v>
      </c>
      <c r="AO53" s="52">
        <v>27790.947002413639</v>
      </c>
      <c r="AP53" s="52">
        <v>23761.259687063659</v>
      </c>
      <c r="AQ53" s="52">
        <v>29250.744112863002</v>
      </c>
    </row>
    <row r="54" spans="35:43" ht="15" x14ac:dyDescent="0.25">
      <c r="AI54" s="53">
        <v>12</v>
      </c>
      <c r="AJ54" s="52">
        <v>36498.270576073097</v>
      </c>
      <c r="AK54" s="52">
        <v>32848.443518465785</v>
      </c>
      <c r="AL54" s="52">
        <v>30883.152025908003</v>
      </c>
      <c r="AM54" s="52">
        <v>36498.270576073097</v>
      </c>
      <c r="AN54" s="52">
        <v>30883.152025908003</v>
      </c>
      <c r="AO54" s="52">
        <v>28075.592750825454</v>
      </c>
      <c r="AP54" s="52">
        <v>24004.631801955762</v>
      </c>
      <c r="AQ54" s="52">
        <v>29585.025596763</v>
      </c>
    </row>
    <row r="55" spans="35:43" ht="15" x14ac:dyDescent="0.25">
      <c r="AI55" s="53">
        <v>13</v>
      </c>
      <c r="AJ55" s="52">
        <v>36868.310049008462</v>
      </c>
      <c r="AK55" s="52">
        <v>33181.479044107611</v>
      </c>
      <c r="AL55" s="52">
        <v>31196.262349161007</v>
      </c>
      <c r="AM55" s="52">
        <v>36868.310049008462</v>
      </c>
      <c r="AN55" s="52">
        <v>31196.262349161007</v>
      </c>
      <c r="AO55" s="52">
        <v>28360.238499237272</v>
      </c>
      <c r="AP55" s="52">
        <v>24248.003916847872</v>
      </c>
      <c r="AQ55" s="52">
        <v>29919.307080662998</v>
      </c>
    </row>
    <row r="56" spans="35:43" ht="15" x14ac:dyDescent="0.25">
      <c r="AI56" s="53">
        <v>14</v>
      </c>
      <c r="AJ56" s="52">
        <v>37238.349521943819</v>
      </c>
      <c r="AK56" s="52">
        <v>33514.514569749444</v>
      </c>
      <c r="AL56" s="52">
        <v>31509.372672413996</v>
      </c>
      <c r="AM56" s="52">
        <v>37238.349521943819</v>
      </c>
      <c r="AN56" s="52">
        <v>31509.372672414</v>
      </c>
      <c r="AO56" s="52">
        <v>28644.88424764909</v>
      </c>
      <c r="AP56" s="52">
        <v>24491.376031739972</v>
      </c>
      <c r="AQ56" s="52">
        <v>30253.588564563004</v>
      </c>
    </row>
    <row r="57" spans="35:43" ht="15" x14ac:dyDescent="0.25">
      <c r="AI57" s="53">
        <v>15</v>
      </c>
      <c r="AJ57" s="52">
        <v>37608.388994879184</v>
      </c>
      <c r="AK57" s="52">
        <v>33847.550095391271</v>
      </c>
      <c r="AL57" s="52">
        <v>31822.482995667</v>
      </c>
      <c r="AM57" s="52">
        <v>37608.388994879184</v>
      </c>
      <c r="AN57" s="52">
        <v>31822.482995667</v>
      </c>
      <c r="AO57" s="52">
        <v>28929.529996060908</v>
      </c>
      <c r="AP57" s="52">
        <v>24734.748146632075</v>
      </c>
      <c r="AQ57" s="52">
        <v>30587.870048462999</v>
      </c>
    </row>
    <row r="58" spans="35:43" ht="15" x14ac:dyDescent="0.25">
      <c r="AI58" s="53">
        <v>16</v>
      </c>
      <c r="AJ58" s="52">
        <v>37978.428467814556</v>
      </c>
      <c r="AK58" s="52">
        <v>34180.585621033097</v>
      </c>
      <c r="AL58" s="52">
        <v>32135.593318920004</v>
      </c>
      <c r="AM58" s="52">
        <v>37978.428467814556</v>
      </c>
      <c r="AN58" s="52">
        <v>32135.59331892</v>
      </c>
      <c r="AO58" s="52">
        <v>29214.175744472734</v>
      </c>
      <c r="AP58" s="52">
        <v>24978.120261524185</v>
      </c>
      <c r="AQ58" s="52">
        <v>30922.151532363005</v>
      </c>
    </row>
    <row r="59" spans="35:43" ht="15" x14ac:dyDescent="0.25">
      <c r="AI59" s="53">
        <v>17</v>
      </c>
      <c r="AJ59" s="52">
        <v>38348.467940749906</v>
      </c>
      <c r="AK59" s="52">
        <v>34513.621146674923</v>
      </c>
      <c r="AL59" s="52">
        <v>32448.703642173001</v>
      </c>
      <c r="AM59" s="52">
        <v>38348.467940749906</v>
      </c>
      <c r="AN59" s="52">
        <v>32448.703642173001</v>
      </c>
      <c r="AO59" s="52">
        <v>29498.821492884548</v>
      </c>
      <c r="AP59" s="52">
        <v>25221.492376416289</v>
      </c>
      <c r="AQ59" s="52">
        <v>31256.433016262999</v>
      </c>
    </row>
    <row r="60" spans="35:43" ht="15" x14ac:dyDescent="0.25">
      <c r="AI60" s="53">
        <v>18</v>
      </c>
      <c r="AJ60" s="52">
        <v>38718.507413685271</v>
      </c>
      <c r="AK60" s="52">
        <v>34846.656672316742</v>
      </c>
      <c r="AL60" s="52">
        <v>32761.813965426005</v>
      </c>
      <c r="AM60" s="52">
        <v>38718.507413685271</v>
      </c>
      <c r="AN60" s="52">
        <v>32761.813965426005</v>
      </c>
      <c r="AO60" s="52">
        <v>29783.467241296363</v>
      </c>
      <c r="AP60" s="52">
        <v>25464.864491308392</v>
      </c>
      <c r="AQ60" s="52">
        <v>31590.714500162998</v>
      </c>
    </row>
    <row r="61" spans="35:43" ht="15" x14ac:dyDescent="0.25">
      <c r="AI61" s="53">
        <v>19</v>
      </c>
      <c r="AJ61" s="52">
        <v>39088.546886620636</v>
      </c>
      <c r="AK61" s="52">
        <v>35179.692197958575</v>
      </c>
      <c r="AL61" s="52">
        <v>33074.924288679002</v>
      </c>
      <c r="AM61" s="52">
        <v>39088.546886620636</v>
      </c>
      <c r="AN61" s="52">
        <v>33074.924288679002</v>
      </c>
      <c r="AO61" s="52">
        <v>30068.112989708181</v>
      </c>
      <c r="AP61" s="52">
        <v>25708.236606200498</v>
      </c>
      <c r="AQ61" s="52">
        <v>31924.995984063004</v>
      </c>
    </row>
    <row r="62" spans="35:43" ht="15" x14ac:dyDescent="0.25">
      <c r="AI62" s="53">
        <v>20</v>
      </c>
      <c r="AJ62" s="52">
        <v>39458.586359556</v>
      </c>
      <c r="AK62" s="52">
        <v>35512.727723600401</v>
      </c>
      <c r="AL62" s="52">
        <v>33388.034611931995</v>
      </c>
      <c r="AM62" s="52">
        <v>39458.586359556</v>
      </c>
      <c r="AN62" s="52">
        <v>33388.034611932002</v>
      </c>
      <c r="AO62" s="52">
        <v>30352.758738119999</v>
      </c>
      <c r="AP62" s="52">
        <v>25951.608721092598</v>
      </c>
      <c r="AQ62" s="52">
        <v>32259.277467963002</v>
      </c>
    </row>
    <row r="63" spans="35:43" ht="15" x14ac:dyDescent="0.25">
      <c r="AI63" s="53">
        <v>21</v>
      </c>
      <c r="AJ63" s="52">
        <v>39828.625832491365</v>
      </c>
      <c r="AK63" s="52">
        <v>35845.763249242227</v>
      </c>
      <c r="AL63" s="52">
        <v>33701.144935185002</v>
      </c>
      <c r="AM63" s="52">
        <v>39828.625832491365</v>
      </c>
      <c r="AN63" s="52">
        <v>33701.144935185002</v>
      </c>
      <c r="AO63" s="52">
        <v>30637.404486531821</v>
      </c>
      <c r="AP63" s="52">
        <v>26194.980835984705</v>
      </c>
      <c r="AQ63" s="52">
        <v>32593.558951863</v>
      </c>
    </row>
    <row r="64" spans="35:43" ht="15" x14ac:dyDescent="0.25">
      <c r="AI64" s="53">
        <v>22</v>
      </c>
      <c r="AJ64" s="52">
        <v>40198.66530542673</v>
      </c>
      <c r="AK64" s="52">
        <v>36178.798774884068</v>
      </c>
      <c r="AL64" s="52">
        <v>34014.255258438003</v>
      </c>
      <c r="AM64" s="52">
        <v>40198.66530542673</v>
      </c>
      <c r="AN64" s="52">
        <v>34014.255258438003</v>
      </c>
      <c r="AO64" s="52">
        <v>30922.050234943636</v>
      </c>
      <c r="AP64" s="52">
        <v>26438.352950876812</v>
      </c>
      <c r="AQ64" s="52">
        <v>32927.840435762999</v>
      </c>
    </row>
    <row r="65" spans="35:43" ht="15" x14ac:dyDescent="0.25">
      <c r="AI65" s="53">
        <v>23</v>
      </c>
      <c r="AJ65" s="52">
        <v>40568.704778362095</v>
      </c>
      <c r="AK65" s="52">
        <v>36511.834300525887</v>
      </c>
      <c r="AL65" s="52">
        <v>34327.365581691003</v>
      </c>
      <c r="AM65" s="52">
        <v>40568.704778362095</v>
      </c>
      <c r="AN65" s="52">
        <v>34327.365581691003</v>
      </c>
      <c r="AO65" s="52">
        <v>31206.695983355454</v>
      </c>
      <c r="AP65" s="52">
        <v>26681.725065768918</v>
      </c>
      <c r="AQ65" s="52">
        <v>33262.121919663005</v>
      </c>
    </row>
    <row r="66" spans="35:43" ht="15" x14ac:dyDescent="0.25">
      <c r="AI66" s="53">
        <v>24</v>
      </c>
      <c r="AJ66" s="52">
        <v>40938.744251297452</v>
      </c>
      <c r="AK66" s="52">
        <v>36844.869826167713</v>
      </c>
      <c r="AL66" s="52">
        <v>34640.475904943996</v>
      </c>
      <c r="AM66" s="52">
        <v>40938.744251297452</v>
      </c>
      <c r="AN66" s="52">
        <v>34640.475904943996</v>
      </c>
      <c r="AO66" s="52">
        <v>31491.341731767276</v>
      </c>
      <c r="AP66" s="52">
        <v>26925.097180661018</v>
      </c>
      <c r="AQ66" s="52">
        <v>33596.403403563003</v>
      </c>
    </row>
    <row r="67" spans="35:43" ht="15" x14ac:dyDescent="0.25">
      <c r="AI67" s="53">
        <v>25</v>
      </c>
      <c r="AJ67" s="52">
        <v>41308.783724232831</v>
      </c>
      <c r="AK67" s="52">
        <v>37177.905351809539</v>
      </c>
      <c r="AL67" s="52">
        <v>34953.586228197004</v>
      </c>
      <c r="AM67" s="52">
        <v>41308.783724232831</v>
      </c>
      <c r="AN67" s="52">
        <v>34953.586228197004</v>
      </c>
      <c r="AO67" s="52">
        <v>31775.987480179094</v>
      </c>
      <c r="AP67" s="52">
        <v>27168.469295553125</v>
      </c>
      <c r="AQ67" s="52">
        <v>33930.684887463001</v>
      </c>
    </row>
    <row r="68" spans="35:43" ht="15" x14ac:dyDescent="0.25">
      <c r="AI68" s="53">
        <v>26</v>
      </c>
      <c r="AJ68" s="52">
        <v>41678.823197168182</v>
      </c>
      <c r="AK68" s="52">
        <v>37510.940877451372</v>
      </c>
      <c r="AL68" s="52">
        <v>35266.696551450004</v>
      </c>
      <c r="AM68" s="52">
        <v>41678.823197168182</v>
      </c>
      <c r="AN68" s="52">
        <v>35266.696551450004</v>
      </c>
      <c r="AO68" s="52">
        <v>32060.633228590912</v>
      </c>
      <c r="AP68" s="52">
        <v>27411.841410445231</v>
      </c>
      <c r="AQ68" s="52">
        <v>34264.966371363</v>
      </c>
    </row>
    <row r="69" spans="35:43" ht="15" x14ac:dyDescent="0.25">
      <c r="AI69" s="53">
        <v>27</v>
      </c>
      <c r="AJ69" s="52">
        <v>42048.862670103554</v>
      </c>
      <c r="AK69" s="52">
        <v>37843.976403093206</v>
      </c>
      <c r="AL69" s="52">
        <v>35579.806874702997</v>
      </c>
      <c r="AM69" s="52">
        <v>42048.862670103554</v>
      </c>
      <c r="AN69" s="52">
        <v>35579.806874702997</v>
      </c>
      <c r="AO69" s="52">
        <v>32345.278977002727</v>
      </c>
      <c r="AP69" s="52">
        <v>27655.213525337334</v>
      </c>
      <c r="AQ69" s="52">
        <v>34599.247855262998</v>
      </c>
    </row>
    <row r="70" spans="35:43" ht="15" x14ac:dyDescent="0.25">
      <c r="AI70" s="53">
        <v>28</v>
      </c>
      <c r="AJ70" s="52">
        <v>42418.902143038911</v>
      </c>
      <c r="AK70" s="52">
        <v>38177.011928735024</v>
      </c>
      <c r="AL70" s="52">
        <v>35892.917197955998</v>
      </c>
      <c r="AM70" s="52">
        <v>42418.902143038911</v>
      </c>
      <c r="AN70" s="52">
        <v>35892.917197955998</v>
      </c>
      <c r="AO70" s="52">
        <v>32629.924725414548</v>
      </c>
      <c r="AP70" s="52">
        <v>27898.585640229438</v>
      </c>
      <c r="AQ70" s="52">
        <v>34933.529339163004</v>
      </c>
    </row>
    <row r="71" spans="35:43" ht="15" x14ac:dyDescent="0.25">
      <c r="AI71" s="53">
        <v>29</v>
      </c>
      <c r="AJ71" s="52">
        <v>42788.94161597429</v>
      </c>
      <c r="AK71" s="52">
        <v>38510.047454376858</v>
      </c>
      <c r="AL71" s="52">
        <v>36206.027521209005</v>
      </c>
      <c r="AM71" s="52">
        <v>42788.94161597429</v>
      </c>
      <c r="AN71" s="52">
        <v>36206.027521209005</v>
      </c>
      <c r="AO71" s="52">
        <v>32914.570473826367</v>
      </c>
      <c r="AP71" s="52">
        <v>28141.957755121548</v>
      </c>
      <c r="AQ71" s="52">
        <v>35267.810823063002</v>
      </c>
    </row>
    <row r="72" spans="35:43" ht="15" x14ac:dyDescent="0.25">
      <c r="AI72" s="53">
        <v>30</v>
      </c>
      <c r="AJ72" s="52">
        <v>43158.981088909626</v>
      </c>
      <c r="AK72" s="52">
        <v>38843.082980018669</v>
      </c>
      <c r="AL72" s="52">
        <v>36519.137844461991</v>
      </c>
      <c r="AM72" s="52">
        <v>43158.981088909626</v>
      </c>
      <c r="AN72" s="52">
        <v>36519.137844461991</v>
      </c>
      <c r="AO72" s="52">
        <v>33199.216222238181</v>
      </c>
      <c r="AP72" s="52">
        <v>28385.329870013644</v>
      </c>
      <c r="AQ72" s="52">
        <v>35602.092306963001</v>
      </c>
    </row>
    <row r="73" spans="35:43" ht="15" x14ac:dyDescent="0.25">
      <c r="AI73" s="65">
        <v>31</v>
      </c>
      <c r="AJ73" s="52">
        <v>43529.020561844998</v>
      </c>
      <c r="AK73" s="52">
        <v>39176.118505660495</v>
      </c>
      <c r="AL73" s="52">
        <v>36832.248167714999</v>
      </c>
      <c r="AM73" s="52">
        <v>43529.020561844998</v>
      </c>
      <c r="AN73" s="52">
        <v>36832.248167714999</v>
      </c>
      <c r="AO73" s="52">
        <v>33483.861970649996</v>
      </c>
      <c r="AP73" s="52">
        <v>28628.701984905751</v>
      </c>
      <c r="AQ73" s="52">
        <v>35936.373790863014</v>
      </c>
    </row>
    <row r="74" spans="35:43" x14ac:dyDescent="0.2">
      <c r="AJ74" s="82"/>
      <c r="AK74" s="82"/>
      <c r="AL74" s="82"/>
      <c r="AM74" s="82"/>
      <c r="AN74" s="141"/>
      <c r="AO74" s="82"/>
      <c r="AP74" s="82"/>
      <c r="AQ74" s="82"/>
    </row>
    <row r="75" spans="35:43" x14ac:dyDescent="0.2">
      <c r="AJ75" s="82"/>
      <c r="AK75" s="153"/>
      <c r="AL75" s="153"/>
      <c r="AM75" s="153"/>
      <c r="AN75" s="141"/>
      <c r="AO75" s="153"/>
      <c r="AP75" s="153"/>
      <c r="AQ75" s="83"/>
    </row>
    <row r="76" spans="35:43" x14ac:dyDescent="0.2">
      <c r="AJ76" s="82"/>
      <c r="AK76" s="153"/>
      <c r="AL76" s="153"/>
      <c r="AM76" s="153"/>
      <c r="AN76" s="153"/>
      <c r="AO76" s="153"/>
      <c r="AP76" s="153"/>
      <c r="AQ76" s="153"/>
    </row>
    <row r="77" spans="35:43" x14ac:dyDescent="0.2">
      <c r="AJ77" s="18"/>
      <c r="AK77" s="18"/>
      <c r="AL77" s="18"/>
      <c r="AM77" s="18"/>
      <c r="AN77" s="18"/>
      <c r="AO77" s="18"/>
      <c r="AP77" s="18"/>
      <c r="AQ77" s="18"/>
    </row>
    <row r="78" spans="35:43" x14ac:dyDescent="0.2">
      <c r="AJ78" s="18"/>
      <c r="AK78" s="18"/>
      <c r="AL78" s="18"/>
      <c r="AM78" s="18"/>
      <c r="AN78" s="18"/>
      <c r="AO78" s="18"/>
      <c r="AP78" s="18"/>
      <c r="AQ78" s="18"/>
    </row>
    <row r="79" spans="35:43" x14ac:dyDescent="0.2">
      <c r="AJ79" s="18"/>
      <c r="AK79" s="18"/>
      <c r="AL79" s="18"/>
      <c r="AM79" s="18"/>
      <c r="AN79" s="18"/>
      <c r="AO79" s="18"/>
      <c r="AP79" s="18"/>
      <c r="AQ79" s="18"/>
    </row>
    <row r="80" spans="35:43" x14ac:dyDescent="0.2">
      <c r="AJ80" s="18"/>
      <c r="AK80" s="18"/>
      <c r="AL80" s="18"/>
      <c r="AM80" s="18"/>
      <c r="AN80" s="18"/>
      <c r="AO80" s="18"/>
      <c r="AP80" s="18"/>
      <c r="AQ80" s="18"/>
    </row>
  </sheetData>
  <mergeCells count="8">
    <mergeCell ref="BC1:BK1"/>
    <mergeCell ref="AI39:AQ39"/>
    <mergeCell ref="AS1:BA1"/>
    <mergeCell ref="A1:I1"/>
    <mergeCell ref="K1:S1"/>
    <mergeCell ref="U1:AC1"/>
    <mergeCell ref="AE1:AG3"/>
    <mergeCell ref="AI1:AQ1"/>
  </mergeCells>
  <printOptions horizontalCentered="1"/>
  <pageMargins left="0.2" right="0.2" top="0.75" bottom="0.2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3"/>
  <sheetViews>
    <sheetView workbookViewId="0">
      <selection activeCell="D24" sqref="D24"/>
    </sheetView>
  </sheetViews>
  <sheetFormatPr defaultRowHeight="12.75" x14ac:dyDescent="0.2"/>
  <cols>
    <col min="1" max="1" width="20.28515625" customWidth="1"/>
    <col min="4" max="4" width="18.140625" customWidth="1"/>
  </cols>
  <sheetData>
    <row r="1" spans="1:7" x14ac:dyDescent="0.2">
      <c r="A1" s="86"/>
      <c r="B1" s="86"/>
      <c r="C1" s="86"/>
      <c r="D1" s="86"/>
      <c r="E1" s="87"/>
      <c r="F1" s="86"/>
      <c r="G1" s="86"/>
    </row>
    <row r="2" spans="1:7" ht="38.25" x14ac:dyDescent="0.2">
      <c r="A2" s="35" t="s">
        <v>119</v>
      </c>
      <c r="B2" s="89" t="s">
        <v>88</v>
      </c>
      <c r="C2" s="88"/>
      <c r="D2" s="88"/>
      <c r="E2" s="102" t="s">
        <v>89</v>
      </c>
      <c r="F2" s="86"/>
      <c r="G2" s="86"/>
    </row>
    <row r="3" spans="1:7" x14ac:dyDescent="0.2">
      <c r="A3" s="89"/>
      <c r="B3" s="91">
        <v>9.98</v>
      </c>
      <c r="C3" s="88"/>
      <c r="D3" s="88"/>
      <c r="E3" s="90">
        <v>11.15</v>
      </c>
      <c r="F3" s="86"/>
      <c r="G3" s="86"/>
    </row>
    <row r="4" spans="1:7" x14ac:dyDescent="0.2">
      <c r="A4" s="89"/>
      <c r="B4" s="91">
        <v>9.98</v>
      </c>
      <c r="C4" s="91" t="s">
        <v>90</v>
      </c>
      <c r="D4" s="88"/>
      <c r="E4" s="98">
        <v>11.2</v>
      </c>
      <c r="F4" s="86"/>
      <c r="G4" s="86"/>
    </row>
    <row r="5" spans="1:7" x14ac:dyDescent="0.2">
      <c r="A5" s="89"/>
      <c r="B5" s="91">
        <v>9.98</v>
      </c>
      <c r="C5" s="88"/>
      <c r="D5" s="88"/>
      <c r="E5" s="90">
        <v>11.1</v>
      </c>
      <c r="F5" s="86"/>
      <c r="G5" s="86"/>
    </row>
    <row r="6" spans="1:7" x14ac:dyDescent="0.2">
      <c r="A6" s="92"/>
      <c r="B6" s="92">
        <v>11.45</v>
      </c>
      <c r="C6" s="92" t="s">
        <v>91</v>
      </c>
      <c r="D6" s="93"/>
      <c r="E6" s="99">
        <v>11.45</v>
      </c>
      <c r="F6" s="94" t="s">
        <v>92</v>
      </c>
      <c r="G6" s="86"/>
    </row>
    <row r="7" spans="1:7" x14ac:dyDescent="0.2">
      <c r="A7" s="89"/>
      <c r="B7" s="91">
        <v>9.98</v>
      </c>
      <c r="C7" s="88"/>
      <c r="D7" s="88"/>
      <c r="E7" s="90">
        <v>11.05</v>
      </c>
      <c r="F7" s="86"/>
      <c r="G7" s="86"/>
    </row>
    <row r="8" spans="1:7" x14ac:dyDescent="0.2">
      <c r="A8" s="95"/>
      <c r="B8" s="95">
        <v>9.98</v>
      </c>
      <c r="C8" s="95" t="s">
        <v>93</v>
      </c>
      <c r="D8" s="96"/>
      <c r="E8" s="100">
        <v>11.3</v>
      </c>
      <c r="F8" s="97"/>
      <c r="G8" s="86"/>
    </row>
    <row r="9" spans="1:7" x14ac:dyDescent="0.2">
      <c r="A9" s="89"/>
      <c r="B9" s="91">
        <v>9.98</v>
      </c>
      <c r="C9" s="88"/>
      <c r="D9" s="88"/>
      <c r="E9" s="90">
        <v>11.25</v>
      </c>
      <c r="F9" s="86"/>
      <c r="G9" s="86"/>
    </row>
    <row r="10" spans="1:7" x14ac:dyDescent="0.2">
      <c r="A10" s="89"/>
      <c r="B10" s="91">
        <v>9.98</v>
      </c>
      <c r="C10" s="88"/>
      <c r="D10" s="88"/>
      <c r="E10" s="101"/>
      <c r="F10" s="86"/>
      <c r="G10" s="86"/>
    </row>
    <row r="11" spans="1:7" x14ac:dyDescent="0.2">
      <c r="A11" s="89"/>
      <c r="B11" s="89">
        <v>10.73</v>
      </c>
      <c r="C11" s="88"/>
      <c r="D11" s="88"/>
      <c r="E11" s="98">
        <v>11.4</v>
      </c>
      <c r="F11" s="86"/>
      <c r="G11" s="86"/>
    </row>
    <row r="12" spans="1:7" x14ac:dyDescent="0.2">
      <c r="A12" s="89"/>
      <c r="B12" s="91">
        <v>9.98</v>
      </c>
      <c r="C12" s="88"/>
      <c r="D12" s="88"/>
      <c r="E12" s="90">
        <v>11.25</v>
      </c>
      <c r="F12" s="86"/>
      <c r="G12" s="86"/>
    </row>
    <row r="13" spans="1:7" x14ac:dyDescent="0.2">
      <c r="A13" s="89"/>
      <c r="B13" s="91">
        <v>9.98</v>
      </c>
      <c r="C13" s="88"/>
      <c r="D13" s="88"/>
      <c r="E13" s="90">
        <v>11.1</v>
      </c>
      <c r="F13" s="86"/>
      <c r="G13" s="86"/>
    </row>
    <row r="14" spans="1:7" x14ac:dyDescent="0.2">
      <c r="A14" s="92"/>
      <c r="B14" s="92">
        <v>15.61</v>
      </c>
      <c r="C14" s="92" t="s">
        <v>95</v>
      </c>
      <c r="D14" s="93"/>
      <c r="E14" s="99">
        <v>12.5</v>
      </c>
      <c r="F14" s="94" t="s">
        <v>96</v>
      </c>
      <c r="G14" s="85" t="s">
        <v>99</v>
      </c>
    </row>
    <row r="15" spans="1:7" x14ac:dyDescent="0.2">
      <c r="A15" s="89"/>
      <c r="B15" s="91">
        <v>9.98</v>
      </c>
      <c r="C15" s="88"/>
      <c r="D15" s="88"/>
      <c r="E15" s="90">
        <v>11.15</v>
      </c>
      <c r="F15" s="86"/>
      <c r="G15" s="86"/>
    </row>
    <row r="16" spans="1:7" x14ac:dyDescent="0.2">
      <c r="A16" s="89"/>
      <c r="B16" s="89">
        <v>10.93</v>
      </c>
      <c r="C16" s="89" t="s">
        <v>97</v>
      </c>
      <c r="D16" s="88"/>
      <c r="E16" s="90">
        <v>11.55</v>
      </c>
      <c r="F16" s="86"/>
      <c r="G16" s="86"/>
    </row>
    <row r="17" spans="1:7" x14ac:dyDescent="0.2">
      <c r="A17" s="89"/>
      <c r="B17" s="91">
        <v>9.98</v>
      </c>
      <c r="C17" s="89" t="s">
        <v>98</v>
      </c>
      <c r="D17" s="88"/>
      <c r="E17" s="90">
        <v>11.2</v>
      </c>
      <c r="F17" s="86"/>
      <c r="G17" s="86"/>
    </row>
    <row r="18" spans="1:7" x14ac:dyDescent="0.2">
      <c r="A18" s="86"/>
      <c r="B18" s="86"/>
      <c r="C18" s="86"/>
      <c r="D18" s="86"/>
      <c r="E18" s="86"/>
      <c r="F18" s="86"/>
      <c r="G18" s="86"/>
    </row>
    <row r="19" spans="1:7" x14ac:dyDescent="0.2">
      <c r="A19" s="86"/>
      <c r="B19" s="86"/>
      <c r="C19" s="86"/>
      <c r="D19" s="86"/>
      <c r="E19" s="86"/>
      <c r="F19" s="86"/>
      <c r="G19" s="86"/>
    </row>
    <row r="20" spans="1:7" x14ac:dyDescent="0.2">
      <c r="A20" s="86"/>
      <c r="B20" s="86"/>
      <c r="C20" s="86"/>
      <c r="D20" s="86"/>
      <c r="E20" s="86"/>
      <c r="F20" s="86"/>
      <c r="G20" s="86"/>
    </row>
    <row r="21" spans="1:7" x14ac:dyDescent="0.2">
      <c r="A21" s="86"/>
      <c r="B21" s="86"/>
      <c r="C21" s="86"/>
      <c r="D21" s="86"/>
      <c r="E21" s="86"/>
      <c r="F21" s="86"/>
      <c r="G21" s="86"/>
    </row>
    <row r="22" spans="1:7" x14ac:dyDescent="0.2">
      <c r="A22" s="86"/>
      <c r="B22" s="86"/>
      <c r="C22" s="86"/>
      <c r="D22" s="86"/>
      <c r="E22" s="86"/>
      <c r="F22" s="86"/>
      <c r="G22" s="86"/>
    </row>
    <row r="23" spans="1:7" x14ac:dyDescent="0.2">
      <c r="A23" s="86"/>
      <c r="B23" s="86"/>
      <c r="C23" s="86"/>
      <c r="D23" s="86"/>
      <c r="E23" s="86"/>
      <c r="F23" s="86"/>
      <c r="G23" s="86"/>
    </row>
    <row r="24" spans="1:7" x14ac:dyDescent="0.2">
      <c r="A24" s="86"/>
      <c r="B24" s="86"/>
      <c r="C24" s="86"/>
      <c r="D24" s="86"/>
      <c r="E24" s="86"/>
      <c r="F24" s="86"/>
      <c r="G24" s="86"/>
    </row>
    <row r="25" spans="1:7" x14ac:dyDescent="0.2">
      <c r="A25" s="86"/>
      <c r="B25" s="86"/>
      <c r="C25" s="86"/>
      <c r="D25" s="86"/>
      <c r="E25" s="86"/>
      <c r="F25" s="86"/>
      <c r="G25" s="86"/>
    </row>
    <row r="26" spans="1:7" x14ac:dyDescent="0.2">
      <c r="A26" s="86"/>
      <c r="B26" s="86"/>
      <c r="C26" s="86"/>
      <c r="D26" s="86"/>
      <c r="E26" s="86"/>
      <c r="F26" s="86"/>
      <c r="G26" s="86"/>
    </row>
    <row r="27" spans="1:7" x14ac:dyDescent="0.2">
      <c r="A27" s="86"/>
      <c r="B27" s="86"/>
      <c r="C27" s="86"/>
      <c r="D27" s="86"/>
      <c r="E27" s="86"/>
      <c r="F27" s="86"/>
      <c r="G27" s="86"/>
    </row>
    <row r="28" spans="1:7" x14ac:dyDescent="0.2">
      <c r="A28" s="86"/>
      <c r="B28" s="86"/>
      <c r="C28" s="86"/>
      <c r="D28" s="86"/>
      <c r="E28" s="86"/>
      <c r="F28" s="86"/>
      <c r="G28" s="86"/>
    </row>
    <row r="29" spans="1:7" x14ac:dyDescent="0.2">
      <c r="A29" s="86"/>
      <c r="B29" s="86"/>
      <c r="C29" s="86"/>
      <c r="D29" s="86"/>
      <c r="E29" s="86"/>
      <c r="F29" s="86"/>
      <c r="G29" s="86"/>
    </row>
    <row r="30" spans="1:7" x14ac:dyDescent="0.2">
      <c r="A30" s="86"/>
      <c r="B30" s="86"/>
      <c r="C30" s="86"/>
      <c r="D30" s="86"/>
      <c r="E30" s="86"/>
      <c r="F30" s="86"/>
      <c r="G30" s="86"/>
    </row>
    <row r="31" spans="1:7" x14ac:dyDescent="0.2">
      <c r="A31" s="86"/>
      <c r="B31" s="86"/>
      <c r="C31" s="86"/>
      <c r="D31" s="86"/>
      <c r="E31" s="86"/>
      <c r="F31" s="86"/>
      <c r="G31" s="86"/>
    </row>
    <row r="32" spans="1:7" x14ac:dyDescent="0.2">
      <c r="A32" s="86"/>
      <c r="B32" s="86"/>
      <c r="C32" s="86"/>
      <c r="D32" s="86"/>
      <c r="E32" s="86"/>
      <c r="F32" s="86"/>
      <c r="G32" s="86"/>
    </row>
    <row r="33" spans="1:7" x14ac:dyDescent="0.2">
      <c r="A33" s="86"/>
      <c r="B33" s="86"/>
      <c r="C33" s="86"/>
      <c r="D33" s="86"/>
      <c r="E33" s="86"/>
      <c r="F33" s="86"/>
      <c r="G33" s="86"/>
    </row>
  </sheetData>
  <pageMargins left="0" right="0" top="0.5" bottom="0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44"/>
  <sheetViews>
    <sheetView topLeftCell="T1" workbookViewId="0">
      <selection activeCell="S1" sqref="A1:S1048576"/>
    </sheetView>
  </sheetViews>
  <sheetFormatPr defaultColWidth="8.85546875" defaultRowHeight="15" x14ac:dyDescent="0.2"/>
  <cols>
    <col min="1" max="1" width="18.42578125" hidden="1" customWidth="1"/>
    <col min="2" max="2" width="26.42578125" hidden="1" customWidth="1"/>
    <col min="3" max="3" width="5.85546875" style="21" hidden="1" customWidth="1"/>
    <col min="4" max="4" width="6.42578125" hidden="1" customWidth="1"/>
    <col min="5" max="5" width="18.42578125" hidden="1" customWidth="1"/>
    <col min="6" max="6" width="26.42578125" hidden="1" customWidth="1"/>
    <col min="7" max="7" width="6.42578125" hidden="1" customWidth="1"/>
    <col min="8" max="8" width="6.85546875" hidden="1" customWidth="1"/>
    <col min="9" max="9" width="18.42578125" hidden="1" customWidth="1"/>
    <col min="10" max="10" width="26.42578125" hidden="1" customWidth="1"/>
    <col min="11" max="11" width="3" hidden="1" customWidth="1"/>
    <col min="12" max="12" width="0" hidden="1" customWidth="1"/>
    <col min="13" max="13" width="8.7109375" hidden="1" customWidth="1"/>
    <col min="14" max="14" width="4.28515625" hidden="1" customWidth="1"/>
    <col min="15" max="15" width="3.42578125" hidden="1" customWidth="1"/>
    <col min="16" max="16" width="18.42578125" hidden="1" customWidth="1"/>
    <col min="17" max="17" width="26.42578125" hidden="1" customWidth="1"/>
    <col min="18" max="19" width="0" hidden="1" customWidth="1"/>
    <col min="20" max="20" width="18.42578125" customWidth="1"/>
    <col min="21" max="21" width="26.42578125" customWidth="1"/>
  </cols>
  <sheetData>
    <row r="1" spans="1:21" ht="20.100000000000001" customHeight="1" x14ac:dyDescent="0.2">
      <c r="A1" s="132" t="s">
        <v>4</v>
      </c>
      <c r="B1" s="132"/>
      <c r="E1" s="132" t="s">
        <v>4</v>
      </c>
      <c r="F1" s="132"/>
      <c r="G1" s="21"/>
      <c r="I1" s="132" t="s">
        <v>4</v>
      </c>
      <c r="J1" s="132"/>
      <c r="P1" s="132" t="s">
        <v>4</v>
      </c>
      <c r="Q1" s="132"/>
      <c r="T1" s="132" t="s">
        <v>4</v>
      </c>
      <c r="U1" s="132"/>
    </row>
    <row r="2" spans="1:21" ht="20.100000000000001" customHeight="1" x14ac:dyDescent="0.2">
      <c r="A2" s="132" t="s">
        <v>12</v>
      </c>
      <c r="B2" s="132"/>
      <c r="E2" s="132" t="s">
        <v>61</v>
      </c>
      <c r="F2" s="132"/>
      <c r="G2" s="21"/>
      <c r="I2" s="132" t="s">
        <v>70</v>
      </c>
      <c r="J2" s="132"/>
      <c r="L2" s="124" t="s">
        <v>69</v>
      </c>
      <c r="M2" s="124"/>
      <c r="N2" s="124"/>
      <c r="P2" s="132" t="s">
        <v>77</v>
      </c>
      <c r="Q2" s="132"/>
      <c r="T2" s="132" t="s">
        <v>103</v>
      </c>
      <c r="U2" s="132"/>
    </row>
    <row r="3" spans="1:21" ht="6.75" customHeight="1" x14ac:dyDescent="0.2">
      <c r="A3" s="133"/>
      <c r="B3" s="133"/>
      <c r="E3" s="133"/>
      <c r="F3" s="133"/>
      <c r="G3" s="21"/>
      <c r="L3" s="127"/>
      <c r="M3" s="127"/>
      <c r="N3" s="127"/>
    </row>
    <row r="4" spans="1:21" ht="37.5" customHeight="1" x14ac:dyDescent="0.2">
      <c r="A4" s="14" t="s">
        <v>6</v>
      </c>
      <c r="B4" s="15" t="s">
        <v>40</v>
      </c>
      <c r="C4" s="22"/>
      <c r="E4" s="14" t="s">
        <v>6</v>
      </c>
      <c r="F4" s="15" t="s">
        <v>62</v>
      </c>
      <c r="G4" s="22"/>
      <c r="I4" s="14" t="s">
        <v>6</v>
      </c>
      <c r="J4" s="15" t="s">
        <v>62</v>
      </c>
      <c r="K4" s="22"/>
      <c r="L4" s="127"/>
      <c r="M4" s="127"/>
      <c r="N4" s="127"/>
      <c r="P4" s="14" t="s">
        <v>6</v>
      </c>
      <c r="Q4" s="15" t="s">
        <v>62</v>
      </c>
      <c r="T4" s="14" t="s">
        <v>6</v>
      </c>
      <c r="U4" s="15" t="s">
        <v>62</v>
      </c>
    </row>
    <row r="5" spans="1:21" ht="20.100000000000001" customHeight="1" x14ac:dyDescent="0.2">
      <c r="A5" s="2">
        <v>0</v>
      </c>
      <c r="B5" s="1"/>
      <c r="C5" s="16"/>
      <c r="E5" s="2">
        <v>0</v>
      </c>
      <c r="F5" s="1">
        <v>9267</v>
      </c>
      <c r="G5" s="16"/>
      <c r="I5" s="2">
        <v>0</v>
      </c>
      <c r="J5" s="1">
        <f>SUM(F5*2%)+F5</f>
        <v>9452.34</v>
      </c>
      <c r="K5" s="16"/>
      <c r="L5" s="127"/>
      <c r="M5" s="127"/>
      <c r="N5" s="127"/>
      <c r="P5" s="2">
        <v>0</v>
      </c>
      <c r="Q5" s="1">
        <f>SUM(M5*2%)+M5</f>
        <v>0</v>
      </c>
      <c r="T5" s="2">
        <v>0</v>
      </c>
      <c r="U5" s="1">
        <v>12012</v>
      </c>
    </row>
    <row r="6" spans="1:21" ht="20.100000000000001" customHeight="1" x14ac:dyDescent="0.2">
      <c r="A6" s="2">
        <v>1</v>
      </c>
      <c r="B6" s="1">
        <v>9456.43</v>
      </c>
      <c r="C6" s="16"/>
      <c r="E6" s="67">
        <v>1</v>
      </c>
      <c r="F6" s="1">
        <v>9361</v>
      </c>
      <c r="G6" s="16"/>
      <c r="I6" s="67">
        <v>1</v>
      </c>
      <c r="J6" s="1">
        <f t="shared" ref="J6:J43" si="0">SUM(F6*2%)+F6</f>
        <v>9548.2199999999993</v>
      </c>
      <c r="K6" s="16"/>
      <c r="L6" s="127"/>
      <c r="M6" s="127"/>
      <c r="N6" s="127"/>
      <c r="P6" s="67">
        <v>1</v>
      </c>
      <c r="Q6" s="1">
        <f>SUM(J5*1.05)</f>
        <v>9924.9570000000003</v>
      </c>
      <c r="T6" s="67">
        <v>1</v>
      </c>
      <c r="U6" s="1">
        <v>12125</v>
      </c>
    </row>
    <row r="7" spans="1:21" ht="20.100000000000001" customHeight="1" x14ac:dyDescent="0.2">
      <c r="A7" s="2">
        <v>2</v>
      </c>
      <c r="B7" s="1">
        <v>9581.06</v>
      </c>
      <c r="C7" s="16"/>
      <c r="E7" s="2">
        <v>2</v>
      </c>
      <c r="F7" s="1">
        <v>9456.43</v>
      </c>
      <c r="G7" s="16"/>
      <c r="I7" s="2">
        <v>2</v>
      </c>
      <c r="J7" s="1">
        <f t="shared" si="0"/>
        <v>9645.5586000000003</v>
      </c>
      <c r="K7" s="16"/>
      <c r="L7" s="127"/>
      <c r="M7" s="127"/>
      <c r="N7" s="127"/>
      <c r="P7" s="2">
        <v>2</v>
      </c>
      <c r="Q7" s="1">
        <f t="shared" ref="Q7:Q44" si="1">SUM(J6*1.05)</f>
        <v>10025.630999999999</v>
      </c>
      <c r="T7" s="2">
        <v>2</v>
      </c>
      <c r="U7" s="1">
        <v>12406.25</v>
      </c>
    </row>
    <row r="8" spans="1:21" ht="20.100000000000001" customHeight="1" x14ac:dyDescent="0.2">
      <c r="A8" s="2">
        <v>3</v>
      </c>
      <c r="B8" s="1">
        <v>9640.7999999999993</v>
      </c>
      <c r="C8" s="16"/>
      <c r="E8" s="2">
        <v>3</v>
      </c>
      <c r="F8" s="1">
        <v>9581.06</v>
      </c>
      <c r="G8" s="16"/>
      <c r="I8" s="2">
        <v>3</v>
      </c>
      <c r="J8" s="1">
        <f t="shared" si="0"/>
        <v>9772.6811999999991</v>
      </c>
      <c r="K8" s="16"/>
      <c r="L8" s="127"/>
      <c r="M8" s="127"/>
      <c r="N8" s="127"/>
      <c r="P8" s="2">
        <v>3</v>
      </c>
      <c r="Q8" s="1">
        <f t="shared" si="1"/>
        <v>10127.83653</v>
      </c>
      <c r="T8" s="2">
        <v>3</v>
      </c>
      <c r="U8" s="1">
        <v>12531.25</v>
      </c>
    </row>
    <row r="9" spans="1:21" ht="20.100000000000001" customHeight="1" x14ac:dyDescent="0.2">
      <c r="A9" s="2">
        <v>4</v>
      </c>
      <c r="B9" s="1">
        <v>9735.56</v>
      </c>
      <c r="C9" s="16"/>
      <c r="E9" s="2">
        <v>4</v>
      </c>
      <c r="F9" s="1">
        <v>9640.7999999999993</v>
      </c>
      <c r="G9" s="16"/>
      <c r="I9" s="2">
        <v>4</v>
      </c>
      <c r="J9" s="1">
        <f t="shared" si="0"/>
        <v>9833.616</v>
      </c>
      <c r="K9" s="16"/>
      <c r="P9" s="2">
        <v>4</v>
      </c>
      <c r="Q9" s="1">
        <f t="shared" si="1"/>
        <v>10261.315259999999</v>
      </c>
      <c r="T9" s="2">
        <v>4</v>
      </c>
      <c r="U9" s="1">
        <v>12660</v>
      </c>
    </row>
    <row r="10" spans="1:21" ht="20.100000000000001" customHeight="1" x14ac:dyDescent="0.2">
      <c r="A10" s="2">
        <v>5</v>
      </c>
      <c r="B10" s="1">
        <v>9790.15</v>
      </c>
      <c r="C10" s="16"/>
      <c r="E10" s="2">
        <v>5</v>
      </c>
      <c r="F10" s="1">
        <v>9735.56</v>
      </c>
      <c r="G10" s="16"/>
      <c r="I10" s="2">
        <v>5</v>
      </c>
      <c r="J10" s="1">
        <f t="shared" si="0"/>
        <v>9930.2711999999992</v>
      </c>
      <c r="K10" s="16"/>
      <c r="P10" s="2">
        <v>5</v>
      </c>
      <c r="Q10" s="1">
        <f t="shared" si="1"/>
        <v>10325.2968</v>
      </c>
      <c r="T10" s="2">
        <v>5</v>
      </c>
      <c r="U10" s="1">
        <v>12827.5</v>
      </c>
    </row>
    <row r="11" spans="1:21" ht="20.100000000000001" customHeight="1" x14ac:dyDescent="0.2">
      <c r="A11" s="2">
        <v>6</v>
      </c>
      <c r="B11" s="1">
        <v>9850.92</v>
      </c>
      <c r="C11" s="16"/>
      <c r="E11" s="2">
        <v>6</v>
      </c>
      <c r="F11" s="1">
        <v>9790.15</v>
      </c>
      <c r="G11" s="16"/>
      <c r="I11" s="2">
        <v>6</v>
      </c>
      <c r="J11" s="1">
        <f t="shared" si="0"/>
        <v>9985.9529999999995</v>
      </c>
      <c r="K11" s="16"/>
      <c r="P11" s="2">
        <v>6</v>
      </c>
      <c r="Q11" s="1">
        <f t="shared" si="1"/>
        <v>10426.78476</v>
      </c>
      <c r="T11" s="2">
        <v>6</v>
      </c>
      <c r="U11" s="1">
        <v>12907.5</v>
      </c>
    </row>
    <row r="12" spans="1:21" ht="20.100000000000001" customHeight="1" x14ac:dyDescent="0.2">
      <c r="A12" s="2">
        <v>7</v>
      </c>
      <c r="B12" s="1">
        <v>9912.7199999999993</v>
      </c>
      <c r="C12" s="16"/>
      <c r="E12" s="2">
        <v>7</v>
      </c>
      <c r="F12" s="1">
        <v>9850.92</v>
      </c>
      <c r="G12" s="16"/>
      <c r="I12" s="2">
        <v>7</v>
      </c>
      <c r="J12" s="1">
        <f t="shared" si="0"/>
        <v>10047.938400000001</v>
      </c>
      <c r="K12" s="16"/>
      <c r="P12" s="2">
        <v>7</v>
      </c>
      <c r="Q12" s="1">
        <f t="shared" si="1"/>
        <v>10485.25065</v>
      </c>
      <c r="T12" s="2">
        <v>7</v>
      </c>
      <c r="U12" s="1">
        <v>13033.75</v>
      </c>
    </row>
    <row r="13" spans="1:21" ht="20.100000000000001" customHeight="1" x14ac:dyDescent="0.2">
      <c r="A13" s="2">
        <v>8</v>
      </c>
      <c r="B13" s="1">
        <v>9983.7900000000009</v>
      </c>
      <c r="C13" s="16"/>
      <c r="E13" s="2">
        <v>8</v>
      </c>
      <c r="F13" s="1">
        <v>9912.7199999999993</v>
      </c>
      <c r="G13" s="16"/>
      <c r="I13" s="2">
        <v>8</v>
      </c>
      <c r="J13" s="1">
        <f t="shared" si="0"/>
        <v>10110.974399999999</v>
      </c>
      <c r="K13" s="16"/>
      <c r="P13" s="2">
        <v>8</v>
      </c>
      <c r="Q13" s="1">
        <f t="shared" si="1"/>
        <v>10550.335320000002</v>
      </c>
      <c r="T13" s="2">
        <v>8</v>
      </c>
      <c r="U13" s="1">
        <v>13106.25</v>
      </c>
    </row>
    <row r="14" spans="1:21" ht="20.100000000000001" customHeight="1" x14ac:dyDescent="0.2">
      <c r="A14" s="2">
        <v>9</v>
      </c>
      <c r="B14" s="1">
        <v>10254.68</v>
      </c>
      <c r="C14" s="16"/>
      <c r="E14" s="2">
        <v>9</v>
      </c>
      <c r="F14" s="1">
        <v>9983.7900000000009</v>
      </c>
      <c r="G14" s="16"/>
      <c r="I14" s="2">
        <v>9</v>
      </c>
      <c r="J14" s="1">
        <f t="shared" si="0"/>
        <v>10183.465800000002</v>
      </c>
      <c r="K14" s="16"/>
      <c r="P14" s="2">
        <v>9</v>
      </c>
      <c r="Q14" s="1">
        <f t="shared" si="1"/>
        <v>10616.52312</v>
      </c>
      <c r="T14" s="2">
        <v>9</v>
      </c>
      <c r="U14" s="1">
        <v>13187.5</v>
      </c>
    </row>
    <row r="15" spans="1:21" ht="20.100000000000001" customHeight="1" x14ac:dyDescent="0.2">
      <c r="A15" s="2">
        <v>10</v>
      </c>
      <c r="B15" s="1">
        <v>10524.54</v>
      </c>
      <c r="C15" s="16"/>
      <c r="E15" s="2">
        <v>10</v>
      </c>
      <c r="F15" s="1">
        <v>10254.68</v>
      </c>
      <c r="G15" s="16"/>
      <c r="I15" s="2">
        <v>10</v>
      </c>
      <c r="J15" s="1">
        <f t="shared" si="0"/>
        <v>10459.7736</v>
      </c>
      <c r="K15" s="16"/>
      <c r="P15" s="2">
        <v>10</v>
      </c>
      <c r="Q15" s="1">
        <f t="shared" si="1"/>
        <v>10692.639090000002</v>
      </c>
      <c r="T15" s="2">
        <v>10</v>
      </c>
      <c r="U15" s="1">
        <v>13271.25</v>
      </c>
    </row>
    <row r="16" spans="1:21" ht="20.100000000000001" customHeight="1" x14ac:dyDescent="0.2">
      <c r="A16" s="2">
        <v>11</v>
      </c>
      <c r="B16" s="1">
        <v>10792.34</v>
      </c>
      <c r="C16" s="16"/>
      <c r="E16" s="2">
        <v>11</v>
      </c>
      <c r="F16" s="1">
        <v>10524.54</v>
      </c>
      <c r="G16" s="16"/>
      <c r="I16" s="2">
        <v>11</v>
      </c>
      <c r="J16" s="1">
        <f t="shared" si="0"/>
        <v>10735.0308</v>
      </c>
      <c r="K16" s="16"/>
      <c r="P16" s="2">
        <v>11</v>
      </c>
      <c r="Q16" s="1">
        <f t="shared" si="1"/>
        <v>10982.762280000001</v>
      </c>
      <c r="T16" s="2">
        <v>11</v>
      </c>
      <c r="U16" s="1">
        <v>13365</v>
      </c>
    </row>
    <row r="17" spans="1:21" ht="20.100000000000001" customHeight="1" x14ac:dyDescent="0.2">
      <c r="A17" s="2">
        <v>12</v>
      </c>
      <c r="B17" s="1">
        <v>11062.2</v>
      </c>
      <c r="C17" s="16"/>
      <c r="E17" s="2">
        <v>12</v>
      </c>
      <c r="F17" s="1">
        <v>10792.34</v>
      </c>
      <c r="G17" s="16"/>
      <c r="I17" s="2">
        <v>12</v>
      </c>
      <c r="J17" s="1">
        <f t="shared" si="0"/>
        <v>11008.186799999999</v>
      </c>
      <c r="K17" s="16"/>
      <c r="P17" s="2">
        <v>12</v>
      </c>
      <c r="Q17" s="1">
        <f t="shared" si="1"/>
        <v>11271.782340000002</v>
      </c>
      <c r="T17" s="2">
        <v>12</v>
      </c>
      <c r="U17" s="1">
        <v>13728.75</v>
      </c>
    </row>
    <row r="18" spans="1:21" ht="20.100000000000001" customHeight="1" x14ac:dyDescent="0.2">
      <c r="A18" s="2">
        <v>13</v>
      </c>
      <c r="B18" s="1">
        <v>11331.03</v>
      </c>
      <c r="C18" s="16"/>
      <c r="E18" s="2">
        <v>13</v>
      </c>
      <c r="F18" s="1">
        <v>11062.2</v>
      </c>
      <c r="G18" s="16"/>
      <c r="I18" s="2">
        <v>13</v>
      </c>
      <c r="J18" s="1">
        <f t="shared" si="0"/>
        <v>11283.444000000001</v>
      </c>
      <c r="K18" s="16"/>
      <c r="P18" s="2">
        <v>13</v>
      </c>
      <c r="Q18" s="1">
        <f t="shared" si="1"/>
        <v>11558.59614</v>
      </c>
      <c r="T18" s="2">
        <v>13</v>
      </c>
      <c r="U18" s="1">
        <v>14090</v>
      </c>
    </row>
    <row r="19" spans="1:21" ht="20.100000000000001" customHeight="1" x14ac:dyDescent="0.2">
      <c r="A19" s="2">
        <v>14</v>
      </c>
      <c r="B19" s="1">
        <v>11600.89</v>
      </c>
      <c r="C19" s="16"/>
      <c r="E19" s="2">
        <v>14</v>
      </c>
      <c r="F19" s="1">
        <v>11331.03</v>
      </c>
      <c r="G19" s="16"/>
      <c r="I19" s="2">
        <v>14</v>
      </c>
      <c r="J19" s="1">
        <f t="shared" si="0"/>
        <v>11557.650600000001</v>
      </c>
      <c r="K19" s="16"/>
      <c r="P19" s="2">
        <v>14</v>
      </c>
      <c r="Q19" s="1">
        <f t="shared" si="1"/>
        <v>11847.616200000002</v>
      </c>
      <c r="T19" s="2">
        <v>14</v>
      </c>
      <c r="U19" s="1">
        <v>14447.5</v>
      </c>
    </row>
    <row r="20" spans="1:21" ht="20.100000000000001" customHeight="1" x14ac:dyDescent="0.2">
      <c r="A20" s="2">
        <v>15</v>
      </c>
      <c r="B20" s="1">
        <v>11870.75</v>
      </c>
      <c r="C20" s="16"/>
      <c r="E20" s="2">
        <v>15</v>
      </c>
      <c r="F20" s="1">
        <v>11600.89</v>
      </c>
      <c r="G20" s="16"/>
      <c r="I20" s="2">
        <v>15</v>
      </c>
      <c r="J20" s="1">
        <f t="shared" si="0"/>
        <v>11832.907799999999</v>
      </c>
      <c r="K20" s="16"/>
      <c r="P20" s="2">
        <v>15</v>
      </c>
      <c r="Q20" s="1">
        <f t="shared" si="1"/>
        <v>12135.533130000002</v>
      </c>
      <c r="T20" s="2">
        <v>15</v>
      </c>
      <c r="U20" s="1">
        <v>14808.75</v>
      </c>
    </row>
    <row r="21" spans="1:21" ht="20.100000000000001" customHeight="1" x14ac:dyDescent="0.2">
      <c r="A21" s="2">
        <v>16</v>
      </c>
      <c r="B21" s="1">
        <v>12139.58</v>
      </c>
      <c r="C21" s="16"/>
      <c r="E21" s="2">
        <v>16</v>
      </c>
      <c r="F21" s="1">
        <v>11870.75</v>
      </c>
      <c r="G21" s="16"/>
      <c r="I21" s="2">
        <v>16</v>
      </c>
      <c r="J21" s="1">
        <f t="shared" si="0"/>
        <v>12108.165000000001</v>
      </c>
      <c r="K21" s="16"/>
      <c r="P21" s="2">
        <v>16</v>
      </c>
      <c r="Q21" s="1">
        <f t="shared" si="1"/>
        <v>12424.553189999999</v>
      </c>
      <c r="T21" s="2">
        <v>16</v>
      </c>
      <c r="U21" s="1">
        <v>15170</v>
      </c>
    </row>
    <row r="22" spans="1:21" ht="20.100000000000001" customHeight="1" x14ac:dyDescent="0.2">
      <c r="A22" s="2">
        <v>17</v>
      </c>
      <c r="B22" s="1">
        <v>12409.44</v>
      </c>
      <c r="C22" s="16"/>
      <c r="E22" s="2">
        <v>17</v>
      </c>
      <c r="F22" s="1">
        <v>12139.58</v>
      </c>
      <c r="G22" s="16"/>
      <c r="I22" s="2">
        <v>17</v>
      </c>
      <c r="J22" s="1">
        <f t="shared" si="0"/>
        <v>12382.3716</v>
      </c>
      <c r="K22" s="16"/>
      <c r="P22" s="2">
        <v>17</v>
      </c>
      <c r="Q22" s="1">
        <f t="shared" si="1"/>
        <v>12713.573250000001</v>
      </c>
      <c r="T22" s="2">
        <v>17</v>
      </c>
      <c r="U22" s="1">
        <v>15531.25</v>
      </c>
    </row>
    <row r="23" spans="1:21" ht="20.100000000000001" customHeight="1" x14ac:dyDescent="0.2">
      <c r="A23" s="2">
        <v>18</v>
      </c>
      <c r="B23" s="1">
        <v>12680.33</v>
      </c>
      <c r="C23" s="16"/>
      <c r="E23" s="2">
        <v>18</v>
      </c>
      <c r="F23" s="1">
        <v>12409.44</v>
      </c>
      <c r="G23" s="16"/>
      <c r="I23" s="2">
        <v>18</v>
      </c>
      <c r="J23" s="1">
        <f t="shared" si="0"/>
        <v>12657.6288</v>
      </c>
      <c r="K23" s="16"/>
      <c r="P23" s="2">
        <v>18</v>
      </c>
      <c r="Q23" s="1">
        <f t="shared" si="1"/>
        <v>13001.490180000001</v>
      </c>
      <c r="T23" s="2">
        <v>18</v>
      </c>
      <c r="U23" s="1">
        <v>15891.25</v>
      </c>
    </row>
    <row r="24" spans="1:21" ht="20.100000000000001" customHeight="1" x14ac:dyDescent="0.2">
      <c r="A24" s="2">
        <v>19</v>
      </c>
      <c r="B24" s="1">
        <v>12949.16</v>
      </c>
      <c r="C24" s="16"/>
      <c r="E24" s="2">
        <v>19</v>
      </c>
      <c r="F24" s="1">
        <v>12680.33</v>
      </c>
      <c r="G24" s="16"/>
      <c r="I24" s="2">
        <v>19</v>
      </c>
      <c r="J24" s="1">
        <f t="shared" si="0"/>
        <v>12933.936599999999</v>
      </c>
      <c r="K24" s="16"/>
      <c r="P24" s="2">
        <v>19</v>
      </c>
      <c r="Q24" s="1">
        <f t="shared" si="1"/>
        <v>13290.510240000001</v>
      </c>
      <c r="T24" s="2">
        <v>19</v>
      </c>
      <c r="U24" s="1">
        <v>16251.25</v>
      </c>
    </row>
    <row r="25" spans="1:21" ht="20.100000000000001" customHeight="1" x14ac:dyDescent="0.2">
      <c r="A25" s="2">
        <v>20</v>
      </c>
      <c r="B25" s="1">
        <v>13217.99</v>
      </c>
      <c r="C25" s="16"/>
      <c r="E25" s="2">
        <v>20</v>
      </c>
      <c r="F25" s="1">
        <v>12949.16</v>
      </c>
      <c r="G25" s="16"/>
      <c r="I25" s="2">
        <v>20</v>
      </c>
      <c r="J25" s="1">
        <f t="shared" si="0"/>
        <v>13208.1432</v>
      </c>
      <c r="K25" s="16"/>
      <c r="P25" s="2">
        <v>20</v>
      </c>
      <c r="Q25" s="1">
        <f t="shared" si="1"/>
        <v>13580.63343</v>
      </c>
      <c r="T25" s="2">
        <v>20</v>
      </c>
      <c r="U25" s="1">
        <v>16613.75</v>
      </c>
    </row>
    <row r="26" spans="1:21" ht="20.100000000000001" customHeight="1" x14ac:dyDescent="0.2">
      <c r="A26" s="2">
        <v>21</v>
      </c>
      <c r="B26" s="1">
        <v>13617.63</v>
      </c>
      <c r="C26" s="16"/>
      <c r="E26" s="2">
        <v>21</v>
      </c>
      <c r="F26" s="1">
        <v>13217.99</v>
      </c>
      <c r="G26" s="16"/>
      <c r="I26" s="2">
        <v>21</v>
      </c>
      <c r="J26" s="1">
        <f t="shared" si="0"/>
        <v>13482.3498</v>
      </c>
      <c r="K26" s="16"/>
      <c r="P26" s="2">
        <v>21</v>
      </c>
      <c r="Q26" s="1">
        <f t="shared" si="1"/>
        <v>13868.550360000001</v>
      </c>
      <c r="T26" s="2">
        <v>21</v>
      </c>
      <c r="U26" s="1">
        <v>16976.25</v>
      </c>
    </row>
    <row r="27" spans="1:21" ht="20.100000000000001" customHeight="1" x14ac:dyDescent="0.2">
      <c r="A27" s="2">
        <v>22</v>
      </c>
      <c r="B27" s="1">
        <v>13890.58</v>
      </c>
      <c r="C27" s="16"/>
      <c r="E27" s="2">
        <v>22</v>
      </c>
      <c r="F27" s="1">
        <v>13617.63</v>
      </c>
      <c r="G27" s="16"/>
      <c r="I27" s="2">
        <v>22</v>
      </c>
      <c r="J27" s="1">
        <f t="shared" si="0"/>
        <v>13889.982599999999</v>
      </c>
      <c r="K27" s="16"/>
      <c r="P27" s="2">
        <v>22</v>
      </c>
      <c r="Q27" s="1">
        <f t="shared" si="1"/>
        <v>14156.467290000001</v>
      </c>
      <c r="T27" s="2">
        <v>22</v>
      </c>
      <c r="U27" s="1">
        <v>17335</v>
      </c>
    </row>
    <row r="28" spans="1:21" ht="20.100000000000001" customHeight="1" x14ac:dyDescent="0.2">
      <c r="A28" s="2">
        <v>23</v>
      </c>
      <c r="B28" s="1">
        <v>14161.47</v>
      </c>
      <c r="C28" s="16"/>
      <c r="E28" s="2">
        <v>23</v>
      </c>
      <c r="F28" s="1">
        <v>13890.58</v>
      </c>
      <c r="G28" s="16"/>
      <c r="I28" s="2">
        <v>23</v>
      </c>
      <c r="J28" s="1">
        <f t="shared" si="0"/>
        <v>14168.391599999999</v>
      </c>
      <c r="K28" s="16"/>
      <c r="P28" s="2">
        <v>23</v>
      </c>
      <c r="Q28" s="1">
        <f t="shared" si="1"/>
        <v>14584.48173</v>
      </c>
      <c r="T28" s="2">
        <v>23</v>
      </c>
      <c r="U28" s="1">
        <v>17695</v>
      </c>
    </row>
    <row r="29" spans="1:21" ht="20.100000000000001" customHeight="1" x14ac:dyDescent="0.2">
      <c r="A29" s="2">
        <v>24</v>
      </c>
      <c r="B29" s="1">
        <v>14433.39</v>
      </c>
      <c r="C29" s="16"/>
      <c r="E29" s="2">
        <v>24</v>
      </c>
      <c r="F29" s="1">
        <v>14161.47</v>
      </c>
      <c r="G29" s="16"/>
      <c r="I29" s="2">
        <v>24</v>
      </c>
      <c r="J29" s="1">
        <f t="shared" si="0"/>
        <v>14444.6994</v>
      </c>
      <c r="K29" s="16"/>
      <c r="P29" s="2">
        <v>24</v>
      </c>
      <c r="Q29" s="1">
        <f t="shared" si="1"/>
        <v>14876.811179999999</v>
      </c>
      <c r="T29" s="2">
        <v>24</v>
      </c>
      <c r="U29" s="1">
        <v>18231.25</v>
      </c>
    </row>
    <row r="30" spans="1:21" ht="20.100000000000001" customHeight="1" x14ac:dyDescent="0.2">
      <c r="A30" s="2">
        <v>25</v>
      </c>
      <c r="B30" s="1">
        <v>14705.31</v>
      </c>
      <c r="C30" s="16"/>
      <c r="E30" s="2">
        <v>25</v>
      </c>
      <c r="F30" s="1">
        <v>14433.39</v>
      </c>
      <c r="G30" s="16"/>
      <c r="I30" s="2">
        <v>25</v>
      </c>
      <c r="J30" s="1">
        <f t="shared" si="0"/>
        <v>14722.057799999999</v>
      </c>
      <c r="K30" s="16"/>
      <c r="P30" s="2">
        <v>25</v>
      </c>
      <c r="Q30" s="1">
        <f t="shared" si="1"/>
        <v>15166.934370000001</v>
      </c>
      <c r="T30" s="2">
        <v>25</v>
      </c>
      <c r="U30" s="1">
        <v>18595</v>
      </c>
    </row>
    <row r="31" spans="1:21" ht="20.100000000000001" customHeight="1" x14ac:dyDescent="0.2">
      <c r="A31" s="2">
        <v>26</v>
      </c>
      <c r="B31" s="1">
        <v>14978.26</v>
      </c>
      <c r="C31" s="16"/>
      <c r="E31" s="2">
        <v>26</v>
      </c>
      <c r="F31" s="1">
        <v>14705.31</v>
      </c>
      <c r="G31" s="16"/>
      <c r="I31" s="2">
        <v>26</v>
      </c>
      <c r="J31" s="1">
        <f t="shared" si="0"/>
        <v>14999.4162</v>
      </c>
      <c r="K31" s="16"/>
      <c r="P31" s="2">
        <v>26</v>
      </c>
      <c r="Q31" s="1">
        <f t="shared" si="1"/>
        <v>15458.160689999999</v>
      </c>
      <c r="T31" s="2">
        <v>26</v>
      </c>
      <c r="U31" s="1">
        <v>18958.75</v>
      </c>
    </row>
    <row r="32" spans="1:21" ht="20.100000000000001" customHeight="1" x14ac:dyDescent="0.2">
      <c r="A32" s="2">
        <v>27</v>
      </c>
      <c r="B32" s="1">
        <v>15250.18</v>
      </c>
      <c r="C32" s="16"/>
      <c r="E32" s="2">
        <v>27</v>
      </c>
      <c r="F32" s="1">
        <v>14978.26</v>
      </c>
      <c r="G32" s="16"/>
      <c r="I32" s="2">
        <v>27</v>
      </c>
      <c r="J32" s="1">
        <f t="shared" si="0"/>
        <v>15277.825199999999</v>
      </c>
      <c r="K32" s="16"/>
      <c r="P32" s="2">
        <v>27</v>
      </c>
      <c r="Q32" s="1">
        <f t="shared" si="1"/>
        <v>15749.38701</v>
      </c>
      <c r="T32" s="2">
        <v>27</v>
      </c>
      <c r="U32" s="1">
        <v>19322.5</v>
      </c>
    </row>
    <row r="33" spans="1:22" ht="20.100000000000001" customHeight="1" x14ac:dyDescent="0.2">
      <c r="A33" s="2">
        <v>28</v>
      </c>
      <c r="B33" s="1">
        <v>15523.13</v>
      </c>
      <c r="C33" s="16"/>
      <c r="E33" s="2">
        <v>28</v>
      </c>
      <c r="F33" s="1">
        <v>15250.18</v>
      </c>
      <c r="G33" s="16"/>
      <c r="I33" s="2">
        <v>28</v>
      </c>
      <c r="J33" s="1">
        <f t="shared" si="0"/>
        <v>15555.1836</v>
      </c>
      <c r="K33" s="16"/>
      <c r="O33">
        <f>SUM(15523-15250)</f>
        <v>273</v>
      </c>
      <c r="P33" s="2">
        <v>28</v>
      </c>
      <c r="Q33" s="1">
        <f t="shared" si="1"/>
        <v>16041.71646</v>
      </c>
      <c r="T33" s="2">
        <v>28</v>
      </c>
      <c r="U33" s="1">
        <v>19686.25</v>
      </c>
    </row>
    <row r="34" spans="1:22" ht="20.100000000000001" customHeight="1" x14ac:dyDescent="0.2">
      <c r="A34" s="2">
        <v>29</v>
      </c>
      <c r="B34" s="1">
        <v>15794.02</v>
      </c>
      <c r="C34" s="16"/>
      <c r="E34" s="2">
        <v>29</v>
      </c>
      <c r="F34" s="1">
        <v>15523.13</v>
      </c>
      <c r="G34" s="16"/>
      <c r="I34" s="2">
        <v>29</v>
      </c>
      <c r="J34" s="1">
        <f t="shared" si="0"/>
        <v>15833.5926</v>
      </c>
      <c r="K34" s="16"/>
      <c r="P34" s="2">
        <v>29</v>
      </c>
      <c r="Q34" s="1">
        <f t="shared" si="1"/>
        <v>16332.942780000001</v>
      </c>
      <c r="T34" s="2">
        <v>29</v>
      </c>
      <c r="U34" s="1">
        <v>20052.5</v>
      </c>
    </row>
    <row r="35" spans="1:22" ht="20.100000000000001" customHeight="1" x14ac:dyDescent="0.2">
      <c r="A35" s="2">
        <v>30</v>
      </c>
      <c r="B35" s="1">
        <v>16068</v>
      </c>
      <c r="C35" s="16"/>
      <c r="E35" s="2">
        <v>30</v>
      </c>
      <c r="F35" s="1">
        <v>15794.02</v>
      </c>
      <c r="G35" s="16"/>
      <c r="I35" s="2">
        <v>30</v>
      </c>
      <c r="J35" s="1">
        <f t="shared" si="0"/>
        <v>16109.9004</v>
      </c>
      <c r="K35" s="16"/>
      <c r="P35" s="2">
        <v>30</v>
      </c>
      <c r="Q35" s="1">
        <f t="shared" si="1"/>
        <v>16625.272230000002</v>
      </c>
      <c r="T35" s="2">
        <v>30</v>
      </c>
      <c r="U35" s="1">
        <v>20416.25</v>
      </c>
    </row>
    <row r="36" spans="1:22" ht="20.100000000000001" customHeight="1" x14ac:dyDescent="0.2">
      <c r="A36" s="2">
        <v>31</v>
      </c>
      <c r="B36" s="1">
        <v>16337.86</v>
      </c>
      <c r="C36" s="16"/>
      <c r="E36" s="2">
        <v>31</v>
      </c>
      <c r="F36" s="1">
        <v>16068</v>
      </c>
      <c r="G36" s="16"/>
      <c r="I36" s="2">
        <v>31</v>
      </c>
      <c r="J36" s="1">
        <f t="shared" si="0"/>
        <v>16389.36</v>
      </c>
      <c r="K36" s="16"/>
      <c r="P36" s="2">
        <v>31</v>
      </c>
      <c r="Q36" s="1">
        <f t="shared" si="1"/>
        <v>16915.395420000001</v>
      </c>
      <c r="T36" s="2">
        <v>31</v>
      </c>
      <c r="U36" s="1">
        <v>20782.5</v>
      </c>
    </row>
    <row r="37" spans="1:22" ht="20.100000000000001" customHeight="1" x14ac:dyDescent="0.2">
      <c r="A37" s="2">
        <v>32</v>
      </c>
      <c r="B37" s="1">
        <v>16610.810000000001</v>
      </c>
      <c r="C37" s="16"/>
      <c r="E37" s="2">
        <v>32</v>
      </c>
      <c r="F37" s="1">
        <v>16337.86</v>
      </c>
      <c r="G37" s="16"/>
      <c r="I37" s="2">
        <v>32</v>
      </c>
      <c r="J37" s="1">
        <f t="shared" si="0"/>
        <v>16664.617200000001</v>
      </c>
      <c r="K37" s="16"/>
      <c r="P37" s="2">
        <v>32</v>
      </c>
      <c r="Q37" s="1">
        <f t="shared" si="1"/>
        <v>17208.828000000001</v>
      </c>
      <c r="T37" s="2">
        <v>32</v>
      </c>
      <c r="U37" s="1">
        <v>21145</v>
      </c>
    </row>
    <row r="38" spans="1:22" ht="20.100000000000001" customHeight="1" x14ac:dyDescent="0.2">
      <c r="A38" s="7">
        <v>33</v>
      </c>
      <c r="B38" s="1">
        <v>16882.73</v>
      </c>
      <c r="C38" s="16"/>
      <c r="E38" s="7">
        <v>33</v>
      </c>
      <c r="F38" s="1">
        <v>16610.810000000001</v>
      </c>
      <c r="G38" s="16"/>
      <c r="I38" s="7">
        <v>33</v>
      </c>
      <c r="J38" s="1">
        <f t="shared" si="0"/>
        <v>16943.0262</v>
      </c>
      <c r="K38" s="16"/>
      <c r="P38" s="7">
        <v>33</v>
      </c>
      <c r="Q38" s="1">
        <f t="shared" si="1"/>
        <v>17497.84806</v>
      </c>
      <c r="T38" s="7">
        <v>33</v>
      </c>
      <c r="U38" s="1">
        <v>21510</v>
      </c>
    </row>
    <row r="39" spans="1:22" ht="20.100000000000001" customHeight="1" x14ac:dyDescent="0.2">
      <c r="A39" s="7">
        <v>34</v>
      </c>
      <c r="B39" s="1">
        <v>17154.650000000001</v>
      </c>
      <c r="C39" s="16"/>
      <c r="E39" s="7">
        <v>34</v>
      </c>
      <c r="F39" s="1">
        <v>16882.73</v>
      </c>
      <c r="G39" s="16"/>
      <c r="I39" s="7">
        <v>34</v>
      </c>
      <c r="J39" s="1">
        <f t="shared" si="0"/>
        <v>17220.384600000001</v>
      </c>
      <c r="K39" s="16"/>
      <c r="P39" s="7">
        <v>34</v>
      </c>
      <c r="Q39" s="1">
        <f t="shared" si="1"/>
        <v>17790.177510000001</v>
      </c>
      <c r="T39" s="7">
        <v>34</v>
      </c>
      <c r="U39" s="1">
        <v>21872.5</v>
      </c>
    </row>
    <row r="40" spans="1:22" ht="20.100000000000001" customHeight="1" x14ac:dyDescent="0.2">
      <c r="A40" s="7">
        <v>35</v>
      </c>
      <c r="B40" s="37">
        <v>17428.63</v>
      </c>
      <c r="C40" s="39"/>
      <c r="D40" s="38"/>
      <c r="E40" s="7">
        <v>35</v>
      </c>
      <c r="F40" s="1">
        <v>17154.650000000001</v>
      </c>
      <c r="G40" s="39"/>
      <c r="I40" s="7">
        <v>35</v>
      </c>
      <c r="J40" s="1">
        <f t="shared" si="0"/>
        <v>17497.743000000002</v>
      </c>
      <c r="K40" s="39"/>
      <c r="P40" s="7">
        <v>35</v>
      </c>
      <c r="Q40" s="1">
        <f t="shared" si="1"/>
        <v>18081.403830000003</v>
      </c>
      <c r="T40" s="7">
        <v>35</v>
      </c>
      <c r="U40" s="1">
        <v>22237.5</v>
      </c>
    </row>
    <row r="41" spans="1:22" ht="20.100000000000001" customHeight="1" x14ac:dyDescent="0.2">
      <c r="A41" s="40">
        <v>36</v>
      </c>
      <c r="B41" s="36">
        <v>17699.52</v>
      </c>
      <c r="E41" s="40">
        <v>36</v>
      </c>
      <c r="F41" s="37">
        <v>17428.63</v>
      </c>
      <c r="G41" s="21"/>
      <c r="I41" s="40">
        <v>36</v>
      </c>
      <c r="J41" s="1">
        <f t="shared" si="0"/>
        <v>17777.202600000001</v>
      </c>
      <c r="K41" s="21"/>
      <c r="P41" s="40">
        <v>36</v>
      </c>
      <c r="Q41" s="1">
        <f t="shared" si="1"/>
        <v>18372.630150000005</v>
      </c>
      <c r="T41" s="40">
        <v>36</v>
      </c>
      <c r="U41" s="1">
        <v>22601.25</v>
      </c>
    </row>
    <row r="42" spans="1:22" ht="20.100000000000001" customHeight="1" x14ac:dyDescent="0.2">
      <c r="A42" s="4">
        <v>37</v>
      </c>
      <c r="B42" s="5">
        <v>18316.490000000002</v>
      </c>
      <c r="C42" s="76" t="s">
        <v>5</v>
      </c>
      <c r="E42" s="68">
        <v>37</v>
      </c>
      <c r="F42" s="36">
        <v>17699.52</v>
      </c>
      <c r="G42" s="66"/>
      <c r="I42" s="68">
        <v>37</v>
      </c>
      <c r="J42" s="1">
        <f t="shared" si="0"/>
        <v>18053.510399999999</v>
      </c>
      <c r="K42" s="66"/>
      <c r="P42" s="68">
        <v>37</v>
      </c>
      <c r="Q42" s="1">
        <f t="shared" si="1"/>
        <v>18666.062730000001</v>
      </c>
      <c r="T42" s="68">
        <v>37</v>
      </c>
      <c r="U42" s="1">
        <v>22966.25</v>
      </c>
    </row>
    <row r="43" spans="1:22" ht="20.100000000000001" customHeight="1" x14ac:dyDescent="0.2">
      <c r="E43" s="4">
        <v>38</v>
      </c>
      <c r="F43" s="5">
        <v>18316.490000000002</v>
      </c>
      <c r="G43" s="76" t="s">
        <v>5</v>
      </c>
      <c r="I43" s="4">
        <v>38</v>
      </c>
      <c r="J43" s="5">
        <f t="shared" si="0"/>
        <v>18682.819800000001</v>
      </c>
      <c r="K43" s="76" t="s">
        <v>5</v>
      </c>
      <c r="P43" s="7">
        <v>38</v>
      </c>
      <c r="Q43" s="1">
        <f t="shared" si="1"/>
        <v>18956.18592</v>
      </c>
      <c r="T43" s="7">
        <v>38</v>
      </c>
      <c r="U43" s="1">
        <v>23332.5</v>
      </c>
    </row>
    <row r="44" spans="1:22" ht="20.100000000000001" customHeight="1" x14ac:dyDescent="0.2">
      <c r="P44" s="4">
        <v>39</v>
      </c>
      <c r="Q44" s="5">
        <f t="shared" si="1"/>
        <v>19616.960790000001</v>
      </c>
      <c r="R44" s="76" t="s">
        <v>5</v>
      </c>
      <c r="T44" s="4">
        <v>39</v>
      </c>
      <c r="U44" s="1">
        <v>23696.25</v>
      </c>
      <c r="V44" s="76" t="s">
        <v>5</v>
      </c>
    </row>
  </sheetData>
  <mergeCells count="13">
    <mergeCell ref="T1:U1"/>
    <mergeCell ref="T2:U2"/>
    <mergeCell ref="A1:B1"/>
    <mergeCell ref="A2:B2"/>
    <mergeCell ref="A3:B3"/>
    <mergeCell ref="E1:F1"/>
    <mergeCell ref="E2:F2"/>
    <mergeCell ref="E3:F3"/>
    <mergeCell ref="P1:Q1"/>
    <mergeCell ref="P2:Q2"/>
    <mergeCell ref="I1:J1"/>
    <mergeCell ref="I2:J2"/>
    <mergeCell ref="L2:N8"/>
  </mergeCells>
  <phoneticPr fontId="8" type="noConversion"/>
  <printOptions horizontalCentered="1"/>
  <pageMargins left="0.12" right="0.04" top="0.21" bottom="0.16" header="0.17" footer="0.16"/>
  <pageSetup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40"/>
  <sheetViews>
    <sheetView topLeftCell="Q1" workbookViewId="0">
      <selection activeCell="P1" sqref="A1:P1048576"/>
    </sheetView>
  </sheetViews>
  <sheetFormatPr defaultColWidth="8.85546875" defaultRowHeight="12.75" x14ac:dyDescent="0.2"/>
  <cols>
    <col min="1" max="1" width="24.5703125" hidden="1" customWidth="1"/>
    <col min="2" max="2" width="26.42578125" hidden="1" customWidth="1"/>
    <col min="3" max="3" width="14" hidden="1" customWidth="1"/>
    <col min="4" max="4" width="24.5703125" hidden="1" customWidth="1"/>
    <col min="5" max="5" width="26.42578125" hidden="1" customWidth="1"/>
    <col min="6" max="6" width="0" hidden="1" customWidth="1"/>
    <col min="7" max="7" width="24.5703125" hidden="1" customWidth="1"/>
    <col min="8" max="8" width="26.42578125" hidden="1" customWidth="1"/>
    <col min="9" max="9" width="2.42578125" hidden="1" customWidth="1"/>
    <col min="10" max="11" width="0" hidden="1" customWidth="1"/>
    <col min="12" max="12" width="8.85546875" hidden="1" customWidth="1"/>
    <col min="13" max="13" width="4" hidden="1" customWidth="1"/>
    <col min="14" max="14" width="24.5703125" hidden="1" customWidth="1"/>
    <col min="15" max="15" width="26.42578125" hidden="1" customWidth="1"/>
    <col min="16" max="16" width="0" hidden="1" customWidth="1"/>
    <col min="17" max="17" width="24.5703125" customWidth="1"/>
    <col min="18" max="18" width="26.42578125" customWidth="1"/>
  </cols>
  <sheetData>
    <row r="1" spans="1:18" ht="20.100000000000001" customHeight="1" x14ac:dyDescent="0.2">
      <c r="A1" s="132" t="s">
        <v>14</v>
      </c>
      <c r="B1" s="132"/>
      <c r="D1" s="132" t="s">
        <v>14</v>
      </c>
      <c r="E1" s="132"/>
      <c r="G1" s="132" t="s">
        <v>14</v>
      </c>
      <c r="H1" s="132"/>
      <c r="J1" s="124" t="s">
        <v>69</v>
      </c>
      <c r="K1" s="124"/>
      <c r="L1" s="124"/>
      <c r="N1" s="132" t="s">
        <v>14</v>
      </c>
      <c r="O1" s="132"/>
      <c r="Q1" s="132" t="s">
        <v>14</v>
      </c>
      <c r="R1" s="132"/>
    </row>
    <row r="2" spans="1:18" ht="20.100000000000001" customHeight="1" x14ac:dyDescent="0.2">
      <c r="A2" s="132" t="s">
        <v>12</v>
      </c>
      <c r="B2" s="132"/>
      <c r="D2" s="132" t="s">
        <v>61</v>
      </c>
      <c r="E2" s="132"/>
      <c r="G2" s="132" t="s">
        <v>70</v>
      </c>
      <c r="H2" s="132"/>
      <c r="J2" s="127"/>
      <c r="K2" s="127"/>
      <c r="L2" s="127"/>
      <c r="N2" s="132" t="s">
        <v>77</v>
      </c>
      <c r="O2" s="132"/>
      <c r="Q2" s="132" t="s">
        <v>114</v>
      </c>
      <c r="R2" s="132"/>
    </row>
    <row r="3" spans="1:18" ht="6.75" customHeight="1" x14ac:dyDescent="0.2">
      <c r="A3" s="134"/>
      <c r="B3" s="134"/>
      <c r="D3" s="134"/>
      <c r="E3" s="134"/>
      <c r="G3" s="134"/>
      <c r="H3" s="134"/>
      <c r="J3" s="127"/>
      <c r="K3" s="127"/>
      <c r="L3" s="127"/>
      <c r="N3" s="134"/>
      <c r="O3" s="134"/>
      <c r="Q3" s="134"/>
      <c r="R3" s="134"/>
    </row>
    <row r="4" spans="1:18" ht="37.5" customHeight="1" x14ac:dyDescent="0.2">
      <c r="A4" s="14" t="s">
        <v>6</v>
      </c>
      <c r="B4" s="15" t="s">
        <v>40</v>
      </c>
      <c r="D4" s="14" t="s">
        <v>6</v>
      </c>
      <c r="E4" s="15" t="s">
        <v>62</v>
      </c>
      <c r="G4" s="14" t="s">
        <v>6</v>
      </c>
      <c r="H4" s="15" t="s">
        <v>62</v>
      </c>
      <c r="J4" s="127"/>
      <c r="K4" s="127"/>
      <c r="L4" s="127"/>
      <c r="N4" s="14" t="s">
        <v>6</v>
      </c>
      <c r="O4" s="15" t="s">
        <v>82</v>
      </c>
      <c r="Q4" s="14" t="s">
        <v>6</v>
      </c>
      <c r="R4" s="15" t="s">
        <v>113</v>
      </c>
    </row>
    <row r="5" spans="1:18" ht="20.100000000000001" customHeight="1" x14ac:dyDescent="0.2">
      <c r="A5" s="2">
        <v>0</v>
      </c>
      <c r="B5" s="1"/>
      <c r="D5" s="2">
        <v>0</v>
      </c>
      <c r="E5" s="1">
        <v>32123</v>
      </c>
      <c r="G5" s="2">
        <v>0</v>
      </c>
      <c r="H5" s="1">
        <f>SUM(E5*2%)+E5</f>
        <v>32765.46</v>
      </c>
      <c r="J5" s="127"/>
      <c r="K5" s="127"/>
      <c r="L5" s="127"/>
      <c r="N5" s="2">
        <v>0</v>
      </c>
      <c r="O5" s="1">
        <f>SUM(L5*2%)+L5</f>
        <v>0</v>
      </c>
      <c r="Q5" s="2">
        <v>0</v>
      </c>
      <c r="R5" s="1">
        <v>35439</v>
      </c>
    </row>
    <row r="6" spans="1:18" ht="20.100000000000001" customHeight="1" x14ac:dyDescent="0.2">
      <c r="A6" s="2">
        <v>1</v>
      </c>
      <c r="B6" s="1">
        <v>32775.629999999997</v>
      </c>
      <c r="D6" s="2">
        <v>1</v>
      </c>
      <c r="E6" s="1">
        <v>32448</v>
      </c>
      <c r="G6" s="2">
        <v>1</v>
      </c>
      <c r="H6" s="1">
        <f t="shared" ref="H6:H36" si="0">SUM(E6*2%)+E6</f>
        <v>33096.959999999999</v>
      </c>
      <c r="J6" s="127"/>
      <c r="K6" s="127"/>
      <c r="L6" s="127"/>
      <c r="N6" s="2">
        <v>1</v>
      </c>
      <c r="O6" s="1">
        <f>+H5*1.05</f>
        <v>34403.733</v>
      </c>
      <c r="Q6" s="2">
        <v>1</v>
      </c>
      <c r="R6" s="1">
        <v>35799</v>
      </c>
    </row>
    <row r="7" spans="1:18" ht="20.100000000000001" customHeight="1" x14ac:dyDescent="0.2">
      <c r="A7" s="2">
        <v>2</v>
      </c>
      <c r="B7" s="1">
        <v>33104.199999999997</v>
      </c>
      <c r="D7" s="2">
        <v>2</v>
      </c>
      <c r="E7" s="1">
        <v>32775.629999999997</v>
      </c>
      <c r="G7" s="2">
        <v>2</v>
      </c>
      <c r="H7" s="1">
        <f t="shared" si="0"/>
        <v>33431.142599999999</v>
      </c>
      <c r="J7" s="127"/>
      <c r="K7" s="127"/>
      <c r="L7" s="127"/>
      <c r="N7" s="2">
        <v>2</v>
      </c>
      <c r="O7" s="1">
        <f t="shared" ref="O7:O36" si="1">+H6*1.05</f>
        <v>34751.807999999997</v>
      </c>
      <c r="Q7" s="2">
        <v>2</v>
      </c>
      <c r="R7" s="1">
        <f>SUM(O6*1.05)</f>
        <v>36123.919650000003</v>
      </c>
    </row>
    <row r="8" spans="1:18" ht="20.100000000000001" customHeight="1" x14ac:dyDescent="0.2">
      <c r="A8" s="2">
        <v>3</v>
      </c>
      <c r="B8" s="1">
        <v>33434.83</v>
      </c>
      <c r="D8" s="2">
        <v>3</v>
      </c>
      <c r="E8" s="1">
        <v>33104.199999999997</v>
      </c>
      <c r="G8" s="2">
        <v>3</v>
      </c>
      <c r="H8" s="1">
        <f t="shared" si="0"/>
        <v>33766.284</v>
      </c>
      <c r="N8" s="2">
        <v>3</v>
      </c>
      <c r="O8" s="1">
        <f t="shared" si="1"/>
        <v>35102.69973</v>
      </c>
      <c r="Q8" s="2">
        <v>3</v>
      </c>
      <c r="R8" s="1">
        <f t="shared" ref="R8:R37" si="2">SUM(O7*1.05)</f>
        <v>36489.398399999998</v>
      </c>
    </row>
    <row r="9" spans="1:18" ht="20.100000000000001" customHeight="1" x14ac:dyDescent="0.2">
      <c r="A9" s="2">
        <v>4</v>
      </c>
      <c r="B9" s="1">
        <v>33768.550000000003</v>
      </c>
      <c r="D9" s="2">
        <v>4</v>
      </c>
      <c r="E9" s="1">
        <v>33434.83</v>
      </c>
      <c r="G9" s="2">
        <v>4</v>
      </c>
      <c r="H9" s="1">
        <f t="shared" si="0"/>
        <v>34103.526600000005</v>
      </c>
      <c r="N9" s="2">
        <v>4</v>
      </c>
      <c r="O9" s="1">
        <f t="shared" si="1"/>
        <v>35454.5982</v>
      </c>
      <c r="Q9" s="2">
        <v>4</v>
      </c>
      <c r="R9" s="1">
        <f t="shared" si="2"/>
        <v>36857.834716500001</v>
      </c>
    </row>
    <row r="10" spans="1:18" ht="20.100000000000001" customHeight="1" x14ac:dyDescent="0.2">
      <c r="A10" s="2">
        <v>5</v>
      </c>
      <c r="B10" s="1">
        <v>34106.39</v>
      </c>
      <c r="D10" s="2">
        <v>5</v>
      </c>
      <c r="E10" s="1">
        <v>33768.550000000003</v>
      </c>
      <c r="G10" s="2">
        <v>5</v>
      </c>
      <c r="H10" s="1">
        <f t="shared" si="0"/>
        <v>34443.921000000002</v>
      </c>
      <c r="N10" s="2">
        <v>5</v>
      </c>
      <c r="O10" s="1">
        <f t="shared" si="1"/>
        <v>35808.702930000007</v>
      </c>
      <c r="Q10" s="2">
        <v>5</v>
      </c>
      <c r="R10" s="1">
        <f t="shared" si="2"/>
        <v>37227.328110000002</v>
      </c>
    </row>
    <row r="11" spans="1:18" ht="20.100000000000001" customHeight="1" x14ac:dyDescent="0.2">
      <c r="A11" s="2">
        <v>6</v>
      </c>
      <c r="B11" s="1">
        <v>34447.32</v>
      </c>
      <c r="D11" s="2">
        <v>6</v>
      </c>
      <c r="E11" s="1">
        <v>34106.39</v>
      </c>
      <c r="G11" s="2">
        <v>6</v>
      </c>
      <c r="H11" s="1">
        <f t="shared" si="0"/>
        <v>34788.517800000001</v>
      </c>
      <c r="N11" s="2">
        <v>6</v>
      </c>
      <c r="O11" s="1">
        <f t="shared" si="1"/>
        <v>36166.117050000001</v>
      </c>
      <c r="Q11" s="2">
        <v>6</v>
      </c>
      <c r="R11" s="1">
        <f t="shared" si="2"/>
        <v>37599.138076500007</v>
      </c>
    </row>
    <row r="12" spans="1:18" ht="20.100000000000001" customHeight="1" x14ac:dyDescent="0.2">
      <c r="A12" s="2">
        <v>7</v>
      </c>
      <c r="B12" s="1">
        <v>34791.339999999997</v>
      </c>
      <c r="D12" s="2">
        <v>7</v>
      </c>
      <c r="E12" s="1">
        <v>34447.32</v>
      </c>
      <c r="G12" s="2">
        <v>7</v>
      </c>
      <c r="H12" s="1">
        <f t="shared" si="0"/>
        <v>35136.2664</v>
      </c>
      <c r="N12" s="2">
        <v>7</v>
      </c>
      <c r="O12" s="1">
        <f t="shared" si="1"/>
        <v>36527.94369</v>
      </c>
      <c r="Q12" s="2">
        <v>7</v>
      </c>
      <c r="R12" s="1">
        <f t="shared" si="2"/>
        <v>37974.422902500002</v>
      </c>
    </row>
    <row r="13" spans="1:18" ht="20.100000000000001" customHeight="1" x14ac:dyDescent="0.2">
      <c r="A13" s="2">
        <v>8</v>
      </c>
      <c r="B13" s="1">
        <v>35138.449999999997</v>
      </c>
      <c r="D13" s="2">
        <v>8</v>
      </c>
      <c r="E13" s="1">
        <v>34791.339999999997</v>
      </c>
      <c r="G13" s="2">
        <v>8</v>
      </c>
      <c r="H13" s="1">
        <f t="shared" si="0"/>
        <v>35487.166799999999</v>
      </c>
      <c r="N13" s="2">
        <v>8</v>
      </c>
      <c r="O13" s="1">
        <f t="shared" si="1"/>
        <v>36893.079720000002</v>
      </c>
      <c r="Q13" s="2">
        <v>8</v>
      </c>
      <c r="R13" s="1">
        <f t="shared" si="2"/>
        <v>38354.340874500005</v>
      </c>
    </row>
    <row r="14" spans="1:18" ht="20.100000000000001" customHeight="1" x14ac:dyDescent="0.2">
      <c r="A14" s="2">
        <v>9</v>
      </c>
      <c r="B14" s="1">
        <v>35489.68</v>
      </c>
      <c r="D14" s="2">
        <v>9</v>
      </c>
      <c r="E14" s="1">
        <v>35138.449999999997</v>
      </c>
      <c r="G14" s="2">
        <v>9</v>
      </c>
      <c r="H14" s="1">
        <f t="shared" si="0"/>
        <v>35841.218999999997</v>
      </c>
      <c r="N14" s="2">
        <v>9</v>
      </c>
      <c r="O14" s="1">
        <f t="shared" si="1"/>
        <v>37261.525139999998</v>
      </c>
      <c r="Q14" s="2">
        <v>9</v>
      </c>
      <c r="R14" s="1">
        <f t="shared" si="2"/>
        <v>38737.733706000006</v>
      </c>
    </row>
    <row r="15" spans="1:18" ht="20.100000000000001" customHeight="1" x14ac:dyDescent="0.2">
      <c r="A15" s="2">
        <v>10</v>
      </c>
      <c r="B15" s="1">
        <v>35844</v>
      </c>
      <c r="D15" s="2">
        <v>10</v>
      </c>
      <c r="E15" s="1">
        <v>35489.68</v>
      </c>
      <c r="G15" s="2">
        <v>10</v>
      </c>
      <c r="H15" s="1">
        <f t="shared" si="0"/>
        <v>36199.473599999998</v>
      </c>
      <c r="N15" s="2">
        <v>10</v>
      </c>
      <c r="O15" s="1">
        <f t="shared" si="1"/>
        <v>37633.279949999996</v>
      </c>
      <c r="Q15" s="2">
        <v>10</v>
      </c>
      <c r="R15" s="1">
        <f t="shared" si="2"/>
        <v>39124.601396999999</v>
      </c>
    </row>
    <row r="16" spans="1:18" ht="20.100000000000001" customHeight="1" x14ac:dyDescent="0.2">
      <c r="A16" s="2">
        <v>11</v>
      </c>
      <c r="B16" s="1">
        <v>36202.44</v>
      </c>
      <c r="D16" s="2">
        <v>11</v>
      </c>
      <c r="E16" s="1">
        <v>35844</v>
      </c>
      <c r="G16" s="2">
        <v>11</v>
      </c>
      <c r="H16" s="1">
        <f t="shared" si="0"/>
        <v>36560.879999999997</v>
      </c>
      <c r="N16" s="2">
        <v>11</v>
      </c>
      <c r="O16" s="1">
        <f t="shared" si="1"/>
        <v>38009.44728</v>
      </c>
      <c r="Q16" s="2">
        <v>11</v>
      </c>
      <c r="R16" s="1">
        <f t="shared" si="2"/>
        <v>39514.943947499996</v>
      </c>
    </row>
    <row r="17" spans="1:18" ht="20.100000000000001" customHeight="1" x14ac:dyDescent="0.2">
      <c r="A17" s="2">
        <v>12</v>
      </c>
      <c r="B17" s="1">
        <v>36562.94</v>
      </c>
      <c r="D17" s="2">
        <v>12</v>
      </c>
      <c r="E17" s="1">
        <v>36202.44</v>
      </c>
      <c r="G17" s="2">
        <v>12</v>
      </c>
      <c r="H17" s="1">
        <f t="shared" si="0"/>
        <v>36926.488799999999</v>
      </c>
      <c r="N17" s="2">
        <v>12</v>
      </c>
      <c r="O17" s="1">
        <f t="shared" si="1"/>
        <v>38388.923999999999</v>
      </c>
      <c r="Q17" s="2">
        <v>12</v>
      </c>
      <c r="R17" s="1">
        <f t="shared" si="2"/>
        <v>39909.919644000001</v>
      </c>
    </row>
    <row r="18" spans="1:18" ht="20.100000000000001" customHeight="1" x14ac:dyDescent="0.2">
      <c r="A18" s="2">
        <v>13</v>
      </c>
      <c r="B18" s="1">
        <v>36928.589999999997</v>
      </c>
      <c r="D18" s="2">
        <v>13</v>
      </c>
      <c r="E18" s="1">
        <v>36562.94</v>
      </c>
      <c r="G18" s="2">
        <v>13</v>
      </c>
      <c r="H18" s="1">
        <f t="shared" si="0"/>
        <v>37294.198800000006</v>
      </c>
      <c r="N18" s="2">
        <v>13</v>
      </c>
      <c r="O18" s="1">
        <f t="shared" si="1"/>
        <v>38772.813240000003</v>
      </c>
      <c r="Q18" s="2">
        <v>13</v>
      </c>
      <c r="R18" s="1">
        <f t="shared" si="2"/>
        <v>40308.370199999998</v>
      </c>
    </row>
    <row r="19" spans="1:18" ht="20.100000000000001" customHeight="1" x14ac:dyDescent="0.2">
      <c r="A19" s="2">
        <v>14</v>
      </c>
      <c r="B19" s="1">
        <v>37288.06</v>
      </c>
      <c r="D19" s="2">
        <v>14</v>
      </c>
      <c r="E19" s="1">
        <v>36928.589999999997</v>
      </c>
      <c r="G19" s="2">
        <v>14</v>
      </c>
      <c r="H19" s="1">
        <f t="shared" si="0"/>
        <v>37667.161799999994</v>
      </c>
      <c r="N19" s="2">
        <v>14</v>
      </c>
      <c r="O19" s="1">
        <f t="shared" si="1"/>
        <v>39158.908740000006</v>
      </c>
      <c r="Q19" s="2">
        <v>14</v>
      </c>
      <c r="R19" s="1">
        <f t="shared" si="2"/>
        <v>40711.453902000008</v>
      </c>
    </row>
    <row r="20" spans="1:18" ht="20.100000000000001" customHeight="1" x14ac:dyDescent="0.2">
      <c r="A20" s="2">
        <v>15</v>
      </c>
      <c r="B20" s="1">
        <v>37659.89</v>
      </c>
      <c r="D20" s="2">
        <v>15</v>
      </c>
      <c r="E20" s="1">
        <v>37288.06</v>
      </c>
      <c r="G20" s="2">
        <v>15</v>
      </c>
      <c r="H20" s="1">
        <f t="shared" si="0"/>
        <v>38033.821199999998</v>
      </c>
      <c r="N20" s="2">
        <v>15</v>
      </c>
      <c r="O20" s="1">
        <f t="shared" si="1"/>
        <v>39550.519889999996</v>
      </c>
      <c r="Q20" s="2">
        <v>15</v>
      </c>
      <c r="R20" s="1">
        <f t="shared" si="2"/>
        <v>41116.854177000008</v>
      </c>
    </row>
    <row r="21" spans="1:18" ht="20.100000000000001" customHeight="1" x14ac:dyDescent="0.2">
      <c r="A21" s="2">
        <v>16</v>
      </c>
      <c r="B21" s="1">
        <v>38035.839999999997</v>
      </c>
      <c r="D21" s="2">
        <v>16</v>
      </c>
      <c r="E21" s="1">
        <v>37659.89</v>
      </c>
      <c r="G21" s="2">
        <v>16</v>
      </c>
      <c r="H21" s="1">
        <f t="shared" si="0"/>
        <v>38413.087800000001</v>
      </c>
      <c r="N21" s="2">
        <v>16</v>
      </c>
      <c r="O21" s="1">
        <f t="shared" si="1"/>
        <v>39935.512260000003</v>
      </c>
      <c r="Q21" s="2">
        <v>16</v>
      </c>
      <c r="R21" s="1">
        <f t="shared" si="2"/>
        <v>41528.045884499996</v>
      </c>
    </row>
    <row r="22" spans="1:18" ht="20.100000000000001" customHeight="1" x14ac:dyDescent="0.2">
      <c r="A22" s="2">
        <v>17</v>
      </c>
      <c r="B22" s="1">
        <v>38415.910000000003</v>
      </c>
      <c r="D22" s="2">
        <v>17</v>
      </c>
      <c r="E22" s="1">
        <v>38035.839999999997</v>
      </c>
      <c r="G22" s="2">
        <v>17</v>
      </c>
      <c r="H22" s="1">
        <f t="shared" si="0"/>
        <v>38796.556799999998</v>
      </c>
      <c r="N22" s="2">
        <v>17</v>
      </c>
      <c r="O22" s="1">
        <f t="shared" si="1"/>
        <v>40333.742190000004</v>
      </c>
      <c r="Q22" s="2">
        <v>17</v>
      </c>
      <c r="R22" s="1">
        <f t="shared" si="2"/>
        <v>41932.287873000008</v>
      </c>
    </row>
    <row r="23" spans="1:18" ht="20.100000000000001" customHeight="1" x14ac:dyDescent="0.2">
      <c r="A23" s="2">
        <v>18</v>
      </c>
      <c r="B23" s="1">
        <v>38799.07</v>
      </c>
      <c r="D23" s="2">
        <v>18</v>
      </c>
      <c r="E23" s="1">
        <v>38415.910000000003</v>
      </c>
      <c r="G23" s="2">
        <v>18</v>
      </c>
      <c r="H23" s="1">
        <f t="shared" si="0"/>
        <v>39184.228200000005</v>
      </c>
      <c r="N23" s="2">
        <v>18</v>
      </c>
      <c r="O23" s="1">
        <f t="shared" si="1"/>
        <v>40736.384639999997</v>
      </c>
      <c r="Q23" s="2">
        <v>18</v>
      </c>
      <c r="R23" s="1">
        <f t="shared" si="2"/>
        <v>42350.429299500007</v>
      </c>
    </row>
    <row r="24" spans="1:18" ht="20.100000000000001" customHeight="1" x14ac:dyDescent="0.2">
      <c r="A24" s="2">
        <v>19</v>
      </c>
      <c r="B24" s="1">
        <v>39186.35</v>
      </c>
      <c r="D24" s="2">
        <v>19</v>
      </c>
      <c r="E24" s="1">
        <v>38799.07</v>
      </c>
      <c r="G24" s="2">
        <v>19</v>
      </c>
      <c r="H24" s="1">
        <f t="shared" si="0"/>
        <v>39575.051399999997</v>
      </c>
      <c r="N24" s="2">
        <v>19</v>
      </c>
      <c r="O24" s="1">
        <f t="shared" si="1"/>
        <v>41143.439610000009</v>
      </c>
      <c r="Q24" s="2">
        <v>19</v>
      </c>
      <c r="R24" s="1">
        <f t="shared" si="2"/>
        <v>42773.203871999998</v>
      </c>
    </row>
    <row r="25" spans="1:18" ht="20.100000000000001" customHeight="1" x14ac:dyDescent="0.2">
      <c r="A25" s="2">
        <v>20</v>
      </c>
      <c r="B25" s="1">
        <v>39577.75</v>
      </c>
      <c r="D25" s="2">
        <v>20</v>
      </c>
      <c r="E25" s="1">
        <v>39186.35</v>
      </c>
      <c r="G25" s="2">
        <v>20</v>
      </c>
      <c r="H25" s="1">
        <f t="shared" si="0"/>
        <v>39970.076999999997</v>
      </c>
      <c r="N25" s="2">
        <v>20</v>
      </c>
      <c r="O25" s="1">
        <f t="shared" si="1"/>
        <v>41553.803970000001</v>
      </c>
      <c r="Q25" s="2">
        <v>20</v>
      </c>
      <c r="R25" s="1">
        <f t="shared" si="2"/>
        <v>43200.611590500012</v>
      </c>
    </row>
    <row r="26" spans="1:18" ht="20.100000000000001" customHeight="1" x14ac:dyDescent="0.2">
      <c r="A26" s="2">
        <v>21</v>
      </c>
      <c r="B26" s="1">
        <v>39973.269999999997</v>
      </c>
      <c r="D26" s="2">
        <v>21</v>
      </c>
      <c r="E26" s="1">
        <v>39577.75</v>
      </c>
      <c r="G26" s="2">
        <v>21</v>
      </c>
      <c r="H26" s="1">
        <f t="shared" si="0"/>
        <v>40369.305</v>
      </c>
      <c r="N26" s="2">
        <v>21</v>
      </c>
      <c r="O26" s="1">
        <f t="shared" si="1"/>
        <v>41968.580849999998</v>
      </c>
      <c r="Q26" s="2">
        <v>21</v>
      </c>
      <c r="R26" s="1">
        <f t="shared" si="2"/>
        <v>43631.494168500001</v>
      </c>
    </row>
    <row r="27" spans="1:18" ht="20.100000000000001" customHeight="1" x14ac:dyDescent="0.2">
      <c r="A27" s="2">
        <v>22</v>
      </c>
      <c r="B27" s="1">
        <v>40372.910000000003</v>
      </c>
      <c r="D27" s="2">
        <v>22</v>
      </c>
      <c r="E27" s="1">
        <v>39973.269999999997</v>
      </c>
      <c r="G27" s="2">
        <v>22</v>
      </c>
      <c r="H27" s="1">
        <f t="shared" si="0"/>
        <v>40772.735399999998</v>
      </c>
      <c r="N27" s="2">
        <v>22</v>
      </c>
      <c r="O27" s="1">
        <f t="shared" si="1"/>
        <v>42387.770250000001</v>
      </c>
      <c r="Q27" s="2">
        <v>22</v>
      </c>
      <c r="R27" s="1">
        <f t="shared" si="2"/>
        <v>44067.009892499998</v>
      </c>
    </row>
    <row r="28" spans="1:18" ht="20.100000000000001" customHeight="1" x14ac:dyDescent="0.2">
      <c r="A28" s="2">
        <v>23</v>
      </c>
      <c r="B28" s="1">
        <v>40776.67</v>
      </c>
      <c r="D28" s="2">
        <v>23</v>
      </c>
      <c r="E28" s="1">
        <v>40372.910000000003</v>
      </c>
      <c r="G28" s="2">
        <v>23</v>
      </c>
      <c r="H28" s="1">
        <f t="shared" si="0"/>
        <v>41180.368200000004</v>
      </c>
      <c r="N28" s="2">
        <v>23</v>
      </c>
      <c r="O28" s="1">
        <f t="shared" si="1"/>
        <v>42811.372170000002</v>
      </c>
      <c r="Q28" s="2">
        <v>23</v>
      </c>
      <c r="R28" s="1">
        <f t="shared" si="2"/>
        <v>44507.158762500003</v>
      </c>
    </row>
    <row r="29" spans="1:18" ht="20.100000000000001" customHeight="1" x14ac:dyDescent="0.2">
      <c r="A29" s="2">
        <v>24</v>
      </c>
      <c r="B29" s="1">
        <v>41183.519999999997</v>
      </c>
      <c r="D29" s="2">
        <v>24</v>
      </c>
      <c r="E29" s="1">
        <v>40776.67</v>
      </c>
      <c r="G29" s="2">
        <v>24</v>
      </c>
      <c r="H29" s="1">
        <f t="shared" si="0"/>
        <v>41592.203399999999</v>
      </c>
      <c r="N29" s="2">
        <v>24</v>
      </c>
      <c r="O29" s="1">
        <f t="shared" si="1"/>
        <v>43239.386610000009</v>
      </c>
      <c r="Q29" s="2">
        <v>24</v>
      </c>
      <c r="R29" s="1">
        <f t="shared" si="2"/>
        <v>44951.940778500008</v>
      </c>
    </row>
    <row r="30" spans="1:18" ht="20.100000000000001" customHeight="1" x14ac:dyDescent="0.2">
      <c r="A30" s="2">
        <v>25</v>
      </c>
      <c r="B30" s="1">
        <v>41594.49</v>
      </c>
      <c r="D30" s="2">
        <v>25</v>
      </c>
      <c r="E30" s="1">
        <v>41183.519999999997</v>
      </c>
      <c r="G30" s="2">
        <v>25</v>
      </c>
      <c r="H30" s="1">
        <f t="shared" si="0"/>
        <v>42007.190399999999</v>
      </c>
      <c r="N30" s="2">
        <v>25</v>
      </c>
      <c r="O30" s="1">
        <f t="shared" si="1"/>
        <v>43671.813569999998</v>
      </c>
      <c r="Q30" s="2">
        <v>25</v>
      </c>
      <c r="R30" s="1">
        <f t="shared" si="2"/>
        <v>45401.355940500012</v>
      </c>
    </row>
    <row r="31" spans="1:18" ht="20.100000000000001" customHeight="1" x14ac:dyDescent="0.2">
      <c r="A31" s="2">
        <v>26</v>
      </c>
      <c r="B31" s="1">
        <v>42009.58</v>
      </c>
      <c r="D31" s="2">
        <v>26</v>
      </c>
      <c r="E31" s="1">
        <v>41594.49</v>
      </c>
      <c r="G31" s="2">
        <v>26</v>
      </c>
      <c r="H31" s="1">
        <f t="shared" si="0"/>
        <v>42426.379799999995</v>
      </c>
      <c r="N31" s="2">
        <v>26</v>
      </c>
      <c r="O31" s="1">
        <f t="shared" si="1"/>
        <v>44107.549920000005</v>
      </c>
      <c r="Q31" s="2">
        <v>26</v>
      </c>
      <c r="R31" s="1">
        <f t="shared" si="2"/>
        <v>45855.404248500003</v>
      </c>
    </row>
    <row r="32" spans="1:18" ht="20.100000000000001" customHeight="1" x14ac:dyDescent="0.2">
      <c r="A32" s="2">
        <v>27</v>
      </c>
      <c r="B32" s="1">
        <v>42428.79</v>
      </c>
      <c r="D32" s="2">
        <v>27</v>
      </c>
      <c r="E32" s="1">
        <v>42009.58</v>
      </c>
      <c r="G32" s="2">
        <v>27</v>
      </c>
      <c r="H32" s="1">
        <f t="shared" si="0"/>
        <v>42849.7716</v>
      </c>
      <c r="N32" s="2">
        <v>27</v>
      </c>
      <c r="O32" s="1">
        <f t="shared" si="1"/>
        <v>44547.698789999995</v>
      </c>
      <c r="Q32" s="2">
        <v>27</v>
      </c>
      <c r="R32" s="1">
        <f t="shared" si="2"/>
        <v>46312.927416000006</v>
      </c>
    </row>
    <row r="33" spans="1:18" ht="20.100000000000001" customHeight="1" x14ac:dyDescent="0.2">
      <c r="A33" s="2">
        <v>28</v>
      </c>
      <c r="B33" s="1">
        <v>42852.12</v>
      </c>
      <c r="D33" s="2">
        <v>28</v>
      </c>
      <c r="E33" s="1">
        <v>42428.79</v>
      </c>
      <c r="G33" s="2">
        <v>28</v>
      </c>
      <c r="H33" s="1">
        <f t="shared" si="0"/>
        <v>43277.3658</v>
      </c>
      <c r="N33" s="2">
        <v>28</v>
      </c>
      <c r="O33" s="1">
        <f t="shared" si="1"/>
        <v>44992.260180000005</v>
      </c>
      <c r="Q33" s="2">
        <v>28</v>
      </c>
      <c r="R33" s="1">
        <f t="shared" si="2"/>
        <v>46775.083729499995</v>
      </c>
    </row>
    <row r="34" spans="1:18" ht="20.100000000000001" customHeight="1" x14ac:dyDescent="0.2">
      <c r="A34" s="2">
        <v>29</v>
      </c>
      <c r="B34" s="1">
        <v>43279.57</v>
      </c>
      <c r="D34" s="2">
        <v>29</v>
      </c>
      <c r="E34" s="1">
        <v>42852.12</v>
      </c>
      <c r="G34" s="2">
        <v>29</v>
      </c>
      <c r="H34" s="1">
        <f t="shared" si="0"/>
        <v>43709.162400000001</v>
      </c>
      <c r="N34" s="2">
        <v>29</v>
      </c>
      <c r="O34" s="1">
        <f t="shared" si="1"/>
        <v>45441.234089999998</v>
      </c>
      <c r="Q34" s="2">
        <v>29</v>
      </c>
      <c r="R34" s="1">
        <f t="shared" si="2"/>
        <v>47241.873189000005</v>
      </c>
    </row>
    <row r="35" spans="1:18" ht="20.100000000000001" customHeight="1" x14ac:dyDescent="0.2">
      <c r="A35" s="2">
        <v>30</v>
      </c>
      <c r="B35" s="1">
        <v>43712.17</v>
      </c>
      <c r="D35" s="2">
        <v>30</v>
      </c>
      <c r="E35" s="1">
        <v>43279.57</v>
      </c>
      <c r="G35" s="2">
        <v>30</v>
      </c>
      <c r="H35" s="1">
        <f t="shared" si="0"/>
        <v>44145.161399999997</v>
      </c>
      <c r="N35" s="2">
        <v>30</v>
      </c>
      <c r="O35" s="1">
        <f t="shared" si="1"/>
        <v>45894.620520000004</v>
      </c>
      <c r="Q35" s="2">
        <v>30</v>
      </c>
      <c r="R35" s="1">
        <f t="shared" si="2"/>
        <v>47713.295794500002</v>
      </c>
    </row>
    <row r="36" spans="1:18" ht="20.100000000000001" customHeight="1" x14ac:dyDescent="0.2">
      <c r="A36" s="135" t="s">
        <v>13</v>
      </c>
      <c r="B36" s="135"/>
      <c r="D36" s="69">
        <v>31</v>
      </c>
      <c r="E36" s="1">
        <v>43712.17</v>
      </c>
      <c r="G36" s="69">
        <v>31</v>
      </c>
      <c r="H36" s="1">
        <f t="shared" si="0"/>
        <v>44586.413399999998</v>
      </c>
      <c r="N36" s="69">
        <v>31</v>
      </c>
      <c r="O36" s="1">
        <f t="shared" si="1"/>
        <v>46352.419470000001</v>
      </c>
      <c r="Q36" s="7">
        <v>31</v>
      </c>
      <c r="R36" s="1">
        <f t="shared" si="2"/>
        <v>48189.351546000005</v>
      </c>
    </row>
    <row r="37" spans="1:18" ht="20.100000000000001" customHeight="1" x14ac:dyDescent="0.2">
      <c r="A37" s="107"/>
      <c r="B37" s="107"/>
      <c r="D37" s="69"/>
      <c r="E37" s="1"/>
      <c r="G37" s="69"/>
      <c r="H37" s="1"/>
      <c r="N37" s="69"/>
      <c r="O37" s="1"/>
      <c r="Q37" s="69">
        <v>32</v>
      </c>
      <c r="R37" s="1">
        <f t="shared" si="2"/>
        <v>48670.040443500002</v>
      </c>
    </row>
    <row r="38" spans="1:18" ht="30" customHeight="1" x14ac:dyDescent="0.2">
      <c r="A38" s="2" t="s">
        <v>15</v>
      </c>
      <c r="B38" s="1">
        <v>5000</v>
      </c>
      <c r="D38" s="135" t="s">
        <v>13</v>
      </c>
      <c r="E38" s="135"/>
      <c r="G38" s="135" t="s">
        <v>13</v>
      </c>
      <c r="H38" s="135"/>
      <c r="N38" s="135" t="s">
        <v>13</v>
      </c>
      <c r="O38" s="135"/>
      <c r="Q38" s="135" t="s">
        <v>13</v>
      </c>
      <c r="R38" s="135"/>
    </row>
    <row r="39" spans="1:18" ht="30" customHeight="1" x14ac:dyDescent="0.2">
      <c r="A39" s="26" t="s">
        <v>16</v>
      </c>
      <c r="B39" s="1">
        <v>1000</v>
      </c>
      <c r="D39" s="2" t="s">
        <v>15</v>
      </c>
      <c r="E39" s="1">
        <v>5000</v>
      </c>
      <c r="G39" s="2" t="s">
        <v>15</v>
      </c>
      <c r="H39" s="1">
        <v>5000</v>
      </c>
      <c r="N39" s="2" t="s">
        <v>15</v>
      </c>
      <c r="O39" s="1">
        <v>5000</v>
      </c>
      <c r="Q39" s="2" t="s">
        <v>15</v>
      </c>
      <c r="R39" s="1">
        <v>5000</v>
      </c>
    </row>
    <row r="40" spans="1:18" ht="30" customHeight="1" x14ac:dyDescent="0.2">
      <c r="D40" s="26" t="s">
        <v>16</v>
      </c>
      <c r="E40" s="1">
        <v>1000</v>
      </c>
      <c r="G40" s="26" t="s">
        <v>16</v>
      </c>
      <c r="H40" s="1">
        <v>1000</v>
      </c>
      <c r="N40" s="26" t="s">
        <v>16</v>
      </c>
      <c r="O40" s="1">
        <v>1000</v>
      </c>
      <c r="Q40" s="26" t="s">
        <v>16</v>
      </c>
      <c r="R40" s="1">
        <v>1000</v>
      </c>
    </row>
  </sheetData>
  <mergeCells count="21">
    <mergeCell ref="A1:B1"/>
    <mergeCell ref="A2:B2"/>
    <mergeCell ref="A3:B3"/>
    <mergeCell ref="A36:B36"/>
    <mergeCell ref="D1:E1"/>
    <mergeCell ref="D2:E2"/>
    <mergeCell ref="D3:E3"/>
    <mergeCell ref="Q1:R1"/>
    <mergeCell ref="Q2:R2"/>
    <mergeCell ref="Q3:R3"/>
    <mergeCell ref="Q38:R38"/>
    <mergeCell ref="D38:E38"/>
    <mergeCell ref="N1:O1"/>
    <mergeCell ref="N2:O2"/>
    <mergeCell ref="N3:O3"/>
    <mergeCell ref="N38:O38"/>
    <mergeCell ref="G1:H1"/>
    <mergeCell ref="G2:H2"/>
    <mergeCell ref="G3:H3"/>
    <mergeCell ref="G38:H38"/>
    <mergeCell ref="J1:L7"/>
  </mergeCells>
  <printOptions horizontalCentered="1"/>
  <pageMargins left="0.2" right="0.2" top="0.25" bottom="0.25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40"/>
  <sheetViews>
    <sheetView topLeftCell="D1" workbookViewId="0">
      <selection activeCell="C1" sqref="A1:C1"/>
    </sheetView>
  </sheetViews>
  <sheetFormatPr defaultRowHeight="12.75" x14ac:dyDescent="0.2"/>
  <cols>
    <col min="1" max="1" width="24.5703125" hidden="1" customWidth="1"/>
    <col min="2" max="2" width="26.42578125" hidden="1" customWidth="1"/>
    <col min="3" max="3" width="0" hidden="1" customWidth="1"/>
    <col min="4" max="4" width="24.5703125" customWidth="1"/>
    <col min="5" max="5" width="26.42578125" customWidth="1"/>
  </cols>
  <sheetData>
    <row r="1" spans="1:5" ht="20.100000000000001" customHeight="1" x14ac:dyDescent="0.2">
      <c r="A1" s="132" t="s">
        <v>87</v>
      </c>
      <c r="B1" s="132"/>
      <c r="D1" s="132" t="s">
        <v>87</v>
      </c>
      <c r="E1" s="132"/>
    </row>
    <row r="2" spans="1:5" ht="20.100000000000001" customHeight="1" x14ac:dyDescent="0.2">
      <c r="A2" s="132" t="s">
        <v>77</v>
      </c>
      <c r="B2" s="132"/>
      <c r="D2" s="132" t="s">
        <v>114</v>
      </c>
      <c r="E2" s="132"/>
    </row>
    <row r="3" spans="1:5" ht="7.5" customHeight="1" x14ac:dyDescent="0.2">
      <c r="A3" s="134"/>
      <c r="B3" s="134"/>
      <c r="D3" s="134"/>
      <c r="E3" s="134"/>
    </row>
    <row r="4" spans="1:5" ht="29.25" customHeight="1" x14ac:dyDescent="0.2">
      <c r="A4" s="14" t="s">
        <v>6</v>
      </c>
      <c r="B4" s="15" t="s">
        <v>82</v>
      </c>
      <c r="D4" s="14" t="s">
        <v>6</v>
      </c>
      <c r="E4" s="15" t="s">
        <v>113</v>
      </c>
    </row>
    <row r="5" spans="1:5" ht="20.100000000000001" customHeight="1" x14ac:dyDescent="0.2">
      <c r="A5" s="2">
        <v>0</v>
      </c>
      <c r="B5" s="1">
        <v>0</v>
      </c>
      <c r="D5" s="2">
        <v>0</v>
      </c>
      <c r="E5" s="1">
        <v>35419</v>
      </c>
    </row>
    <row r="6" spans="1:5" ht="20.100000000000001" customHeight="1" x14ac:dyDescent="0.2">
      <c r="A6" s="2">
        <v>1</v>
      </c>
      <c r="B6" s="1">
        <v>34403.733</v>
      </c>
      <c r="D6" s="2">
        <v>1</v>
      </c>
      <c r="E6" s="1">
        <v>35774</v>
      </c>
    </row>
    <row r="7" spans="1:5" ht="20.100000000000001" customHeight="1" x14ac:dyDescent="0.2">
      <c r="A7" s="2">
        <v>2</v>
      </c>
      <c r="B7" s="1">
        <v>34751.807999999997</v>
      </c>
      <c r="D7" s="2">
        <v>2</v>
      </c>
      <c r="E7" s="1">
        <f>SUM(B6*1.05)</f>
        <v>36123.919650000003</v>
      </c>
    </row>
    <row r="8" spans="1:5" ht="20.100000000000001" customHeight="1" x14ac:dyDescent="0.2">
      <c r="A8" s="2">
        <v>3</v>
      </c>
      <c r="B8" s="1">
        <v>35102.69973</v>
      </c>
      <c r="D8" s="2">
        <v>3</v>
      </c>
      <c r="E8" s="1">
        <f t="shared" ref="E8:E36" si="0">SUM(B7*1.05)</f>
        <v>36489.398399999998</v>
      </c>
    </row>
    <row r="9" spans="1:5" ht="20.100000000000001" customHeight="1" x14ac:dyDescent="0.2">
      <c r="A9" s="2">
        <v>4</v>
      </c>
      <c r="B9" s="1">
        <v>35454.5982</v>
      </c>
      <c r="D9" s="2">
        <v>4</v>
      </c>
      <c r="E9" s="1">
        <f t="shared" si="0"/>
        <v>36857.834716500001</v>
      </c>
    </row>
    <row r="10" spans="1:5" ht="20.100000000000001" customHeight="1" x14ac:dyDescent="0.2">
      <c r="A10" s="2">
        <v>5</v>
      </c>
      <c r="B10" s="1">
        <v>35808.702930000007</v>
      </c>
      <c r="D10" s="2">
        <v>5</v>
      </c>
      <c r="E10" s="1">
        <f t="shared" si="0"/>
        <v>37227.328110000002</v>
      </c>
    </row>
    <row r="11" spans="1:5" ht="20.100000000000001" customHeight="1" x14ac:dyDescent="0.2">
      <c r="A11" s="2">
        <v>6</v>
      </c>
      <c r="B11" s="1">
        <v>36166.117050000001</v>
      </c>
      <c r="D11" s="2">
        <v>6</v>
      </c>
      <c r="E11" s="1">
        <f t="shared" si="0"/>
        <v>37599.138076500007</v>
      </c>
    </row>
    <row r="12" spans="1:5" ht="20.100000000000001" customHeight="1" x14ac:dyDescent="0.2">
      <c r="A12" s="2">
        <v>7</v>
      </c>
      <c r="B12" s="1">
        <v>36527.94369</v>
      </c>
      <c r="D12" s="2">
        <v>7</v>
      </c>
      <c r="E12" s="1">
        <f t="shared" si="0"/>
        <v>37974.422902500002</v>
      </c>
    </row>
    <row r="13" spans="1:5" ht="20.100000000000001" customHeight="1" x14ac:dyDescent="0.2">
      <c r="A13" s="2">
        <v>8</v>
      </c>
      <c r="B13" s="1">
        <v>36893.079720000002</v>
      </c>
      <c r="D13" s="2">
        <v>8</v>
      </c>
      <c r="E13" s="1">
        <f t="shared" si="0"/>
        <v>38354.340874500005</v>
      </c>
    </row>
    <row r="14" spans="1:5" ht="20.100000000000001" customHeight="1" x14ac:dyDescent="0.2">
      <c r="A14" s="2">
        <v>9</v>
      </c>
      <c r="B14" s="1">
        <v>37261.525139999998</v>
      </c>
      <c r="D14" s="2">
        <v>9</v>
      </c>
      <c r="E14" s="1">
        <f t="shared" si="0"/>
        <v>38737.733706000006</v>
      </c>
    </row>
    <row r="15" spans="1:5" ht="20.100000000000001" customHeight="1" x14ac:dyDescent="0.2">
      <c r="A15" s="2">
        <v>10</v>
      </c>
      <c r="B15" s="1">
        <v>37633.279949999996</v>
      </c>
      <c r="D15" s="2">
        <v>10</v>
      </c>
      <c r="E15" s="1">
        <f t="shared" si="0"/>
        <v>39124.601396999999</v>
      </c>
    </row>
    <row r="16" spans="1:5" ht="20.100000000000001" customHeight="1" x14ac:dyDescent="0.2">
      <c r="A16" s="2">
        <v>11</v>
      </c>
      <c r="B16" s="1">
        <v>38009.44728</v>
      </c>
      <c r="D16" s="2">
        <v>11</v>
      </c>
      <c r="E16" s="1">
        <f t="shared" si="0"/>
        <v>39514.943947499996</v>
      </c>
    </row>
    <row r="17" spans="1:5" ht="20.100000000000001" customHeight="1" x14ac:dyDescent="0.2">
      <c r="A17" s="2">
        <v>12</v>
      </c>
      <c r="B17" s="1">
        <v>38388.923999999999</v>
      </c>
      <c r="D17" s="2">
        <v>12</v>
      </c>
      <c r="E17" s="1">
        <f t="shared" si="0"/>
        <v>39909.919644000001</v>
      </c>
    </row>
    <row r="18" spans="1:5" ht="20.100000000000001" customHeight="1" x14ac:dyDescent="0.2">
      <c r="A18" s="2">
        <v>13</v>
      </c>
      <c r="B18" s="1">
        <v>38772.813240000003</v>
      </c>
      <c r="D18" s="2">
        <v>13</v>
      </c>
      <c r="E18" s="1">
        <f t="shared" si="0"/>
        <v>40308.370199999998</v>
      </c>
    </row>
    <row r="19" spans="1:5" ht="20.100000000000001" customHeight="1" x14ac:dyDescent="0.2">
      <c r="A19" s="2">
        <v>14</v>
      </c>
      <c r="B19" s="1">
        <v>39158.908740000006</v>
      </c>
      <c r="D19" s="2">
        <v>14</v>
      </c>
      <c r="E19" s="1">
        <f t="shared" si="0"/>
        <v>40711.453902000008</v>
      </c>
    </row>
    <row r="20" spans="1:5" ht="20.100000000000001" customHeight="1" x14ac:dyDescent="0.2">
      <c r="A20" s="2">
        <v>15</v>
      </c>
      <c r="B20" s="1">
        <v>39550.519889999996</v>
      </c>
      <c r="D20" s="2">
        <v>15</v>
      </c>
      <c r="E20" s="1">
        <f t="shared" si="0"/>
        <v>41116.854177000008</v>
      </c>
    </row>
    <row r="21" spans="1:5" ht="20.100000000000001" customHeight="1" x14ac:dyDescent="0.2">
      <c r="A21" s="2">
        <v>16</v>
      </c>
      <c r="B21" s="1">
        <v>39935.512260000003</v>
      </c>
      <c r="D21" s="2">
        <v>16</v>
      </c>
      <c r="E21" s="1">
        <f t="shared" si="0"/>
        <v>41528.045884499996</v>
      </c>
    </row>
    <row r="22" spans="1:5" ht="20.100000000000001" customHeight="1" x14ac:dyDescent="0.2">
      <c r="A22" s="2">
        <v>17</v>
      </c>
      <c r="B22" s="1">
        <v>40333.742190000004</v>
      </c>
      <c r="D22" s="2">
        <v>17</v>
      </c>
      <c r="E22" s="1">
        <f t="shared" si="0"/>
        <v>41932.287873000008</v>
      </c>
    </row>
    <row r="23" spans="1:5" ht="20.100000000000001" customHeight="1" x14ac:dyDescent="0.2">
      <c r="A23" s="2">
        <v>18</v>
      </c>
      <c r="B23" s="1">
        <v>40736.384639999997</v>
      </c>
      <c r="D23" s="2">
        <v>18</v>
      </c>
      <c r="E23" s="1">
        <f t="shared" si="0"/>
        <v>42350.429299500007</v>
      </c>
    </row>
    <row r="24" spans="1:5" ht="20.100000000000001" customHeight="1" x14ac:dyDescent="0.2">
      <c r="A24" s="2">
        <v>19</v>
      </c>
      <c r="B24" s="1">
        <v>41143.439610000009</v>
      </c>
      <c r="D24" s="2">
        <v>19</v>
      </c>
      <c r="E24" s="1">
        <f t="shared" si="0"/>
        <v>42773.203871999998</v>
      </c>
    </row>
    <row r="25" spans="1:5" ht="20.100000000000001" customHeight="1" x14ac:dyDescent="0.2">
      <c r="A25" s="2">
        <v>20</v>
      </c>
      <c r="B25" s="1">
        <v>41553.803970000001</v>
      </c>
      <c r="D25" s="2">
        <v>20</v>
      </c>
      <c r="E25" s="1">
        <f t="shared" si="0"/>
        <v>43200.611590500012</v>
      </c>
    </row>
    <row r="26" spans="1:5" ht="20.100000000000001" customHeight="1" x14ac:dyDescent="0.2">
      <c r="A26" s="2">
        <v>21</v>
      </c>
      <c r="B26" s="1">
        <v>41968.580849999998</v>
      </c>
      <c r="D26" s="2">
        <v>21</v>
      </c>
      <c r="E26" s="1">
        <f t="shared" si="0"/>
        <v>43631.494168500001</v>
      </c>
    </row>
    <row r="27" spans="1:5" ht="20.100000000000001" customHeight="1" x14ac:dyDescent="0.2">
      <c r="A27" s="2">
        <v>22</v>
      </c>
      <c r="B27" s="1">
        <v>42387.770250000001</v>
      </c>
      <c r="D27" s="2">
        <v>22</v>
      </c>
      <c r="E27" s="1">
        <f t="shared" si="0"/>
        <v>44067.009892499998</v>
      </c>
    </row>
    <row r="28" spans="1:5" ht="20.100000000000001" customHeight="1" x14ac:dyDescent="0.2">
      <c r="A28" s="2">
        <v>23</v>
      </c>
      <c r="B28" s="1">
        <v>42811.372170000002</v>
      </c>
      <c r="D28" s="2">
        <v>23</v>
      </c>
      <c r="E28" s="1">
        <f t="shared" si="0"/>
        <v>44507.158762500003</v>
      </c>
    </row>
    <row r="29" spans="1:5" ht="20.100000000000001" customHeight="1" x14ac:dyDescent="0.2">
      <c r="A29" s="2">
        <v>24</v>
      </c>
      <c r="B29" s="1">
        <v>43239.386610000009</v>
      </c>
      <c r="D29" s="2">
        <v>24</v>
      </c>
      <c r="E29" s="1">
        <f t="shared" si="0"/>
        <v>44951.940778500008</v>
      </c>
    </row>
    <row r="30" spans="1:5" ht="20.100000000000001" customHeight="1" x14ac:dyDescent="0.2">
      <c r="A30" s="2">
        <v>25</v>
      </c>
      <c r="B30" s="1">
        <v>43671.813569999998</v>
      </c>
      <c r="D30" s="2">
        <v>25</v>
      </c>
      <c r="E30" s="1">
        <f t="shared" si="0"/>
        <v>45401.355940500012</v>
      </c>
    </row>
    <row r="31" spans="1:5" ht="20.100000000000001" customHeight="1" x14ac:dyDescent="0.2">
      <c r="A31" s="2">
        <v>26</v>
      </c>
      <c r="B31" s="1">
        <v>44107.549920000005</v>
      </c>
      <c r="D31" s="2">
        <v>26</v>
      </c>
      <c r="E31" s="1">
        <f t="shared" si="0"/>
        <v>45855.404248500003</v>
      </c>
    </row>
    <row r="32" spans="1:5" ht="20.100000000000001" customHeight="1" x14ac:dyDescent="0.2">
      <c r="A32" s="2">
        <v>27</v>
      </c>
      <c r="B32" s="1">
        <v>44547.698789999995</v>
      </c>
      <c r="D32" s="2">
        <v>27</v>
      </c>
      <c r="E32" s="1">
        <f t="shared" si="0"/>
        <v>46312.927416000006</v>
      </c>
    </row>
    <row r="33" spans="1:5" ht="20.100000000000001" customHeight="1" x14ac:dyDescent="0.2">
      <c r="A33" s="2">
        <v>28</v>
      </c>
      <c r="B33" s="1">
        <v>44992.260180000005</v>
      </c>
      <c r="D33" s="2">
        <v>28</v>
      </c>
      <c r="E33" s="1">
        <f t="shared" si="0"/>
        <v>46775.083729499995</v>
      </c>
    </row>
    <row r="34" spans="1:5" ht="20.100000000000001" customHeight="1" x14ac:dyDescent="0.2">
      <c r="A34" s="2">
        <v>29</v>
      </c>
      <c r="B34" s="1">
        <v>45441.234089999998</v>
      </c>
      <c r="D34" s="2">
        <v>29</v>
      </c>
      <c r="E34" s="1">
        <f t="shared" si="0"/>
        <v>47241.873189000005</v>
      </c>
    </row>
    <row r="35" spans="1:5" ht="20.100000000000001" customHeight="1" x14ac:dyDescent="0.2">
      <c r="A35" s="2">
        <v>30</v>
      </c>
      <c r="B35" s="1">
        <v>45894.620520000004</v>
      </c>
      <c r="D35" s="2">
        <v>30</v>
      </c>
      <c r="E35" s="1">
        <f t="shared" si="0"/>
        <v>47713.295794500002</v>
      </c>
    </row>
    <row r="36" spans="1:5" ht="20.100000000000001" customHeight="1" x14ac:dyDescent="0.2">
      <c r="A36" s="69">
        <v>31</v>
      </c>
      <c r="B36" s="1">
        <v>46352.419470000001</v>
      </c>
      <c r="D36" s="7">
        <v>31</v>
      </c>
      <c r="E36" s="1">
        <f t="shared" si="0"/>
        <v>48189.351546000005</v>
      </c>
    </row>
    <row r="37" spans="1:5" ht="20.100000000000001" customHeight="1" x14ac:dyDescent="0.2">
      <c r="A37" s="7"/>
      <c r="B37" s="1"/>
      <c r="D37" s="69">
        <v>32</v>
      </c>
      <c r="E37" s="1">
        <f t="shared" ref="E37" si="1">SUM(B36*1.05)</f>
        <v>48670.040443500002</v>
      </c>
    </row>
    <row r="38" spans="1:5" ht="30" customHeight="1" x14ac:dyDescent="0.2">
      <c r="A38" s="135" t="s">
        <v>13</v>
      </c>
      <c r="B38" s="135"/>
      <c r="D38" s="135" t="s">
        <v>13</v>
      </c>
      <c r="E38" s="135"/>
    </row>
    <row r="39" spans="1:5" ht="30" customHeight="1" x14ac:dyDescent="0.2">
      <c r="A39" s="2" t="s">
        <v>15</v>
      </c>
      <c r="B39" s="1">
        <v>5000</v>
      </c>
      <c r="D39" s="2" t="s">
        <v>15</v>
      </c>
      <c r="E39" s="1">
        <v>5000</v>
      </c>
    </row>
    <row r="40" spans="1:5" ht="30" customHeight="1" x14ac:dyDescent="0.2">
      <c r="A40" s="26" t="s">
        <v>16</v>
      </c>
      <c r="B40" s="1">
        <v>1000</v>
      </c>
      <c r="D40" s="26" t="s">
        <v>16</v>
      </c>
      <c r="E40" s="1">
        <v>1000</v>
      </c>
    </row>
  </sheetData>
  <mergeCells count="8">
    <mergeCell ref="A1:B1"/>
    <mergeCell ref="A2:B2"/>
    <mergeCell ref="A3:B3"/>
    <mergeCell ref="A38:B38"/>
    <mergeCell ref="D1:E1"/>
    <mergeCell ref="D2:E2"/>
    <mergeCell ref="D3:E3"/>
    <mergeCell ref="D38:E38"/>
  </mergeCells>
  <printOptions horizontalCentered="1" verticalCentered="1"/>
  <pageMargins left="0.7" right="0.7" top="0" bottom="0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K39"/>
  <sheetViews>
    <sheetView topLeftCell="AD1" workbookViewId="0">
      <selection activeCell="AC1" sqref="A1:AC1048576"/>
    </sheetView>
  </sheetViews>
  <sheetFormatPr defaultColWidth="8.85546875" defaultRowHeight="15" x14ac:dyDescent="0.2"/>
  <cols>
    <col min="1" max="1" width="14" hidden="1" customWidth="1"/>
    <col min="2" max="2" width="26.42578125" hidden="1" customWidth="1"/>
    <col min="3" max="3" width="5.140625" style="21" hidden="1" customWidth="1"/>
    <col min="4" max="4" width="13.140625" hidden="1" customWidth="1"/>
    <col min="5" max="5" width="26.42578125" hidden="1" customWidth="1"/>
    <col min="6" max="6" width="5.28515625" hidden="1" customWidth="1"/>
    <col min="7" max="7" width="15.42578125" hidden="1" customWidth="1"/>
    <col min="8" max="8" width="26.42578125" hidden="1" customWidth="1"/>
    <col min="9" max="9" width="5.7109375" hidden="1" customWidth="1"/>
    <col min="10" max="10" width="15.42578125" hidden="1" customWidth="1"/>
    <col min="11" max="11" width="26.42578125" hidden="1" customWidth="1"/>
    <col min="12" max="12" width="6.28515625" hidden="1" customWidth="1"/>
    <col min="13" max="13" width="10" hidden="1" customWidth="1"/>
    <col min="14" max="14" width="19.5703125" hidden="1" customWidth="1"/>
    <col min="15" max="15" width="5.7109375" hidden="1" customWidth="1"/>
    <col min="16" max="16" width="12.7109375" hidden="1" customWidth="1"/>
    <col min="17" max="17" width="19.85546875" hidden="1" customWidth="1"/>
    <col min="18" max="18" width="2.28515625" hidden="1" customWidth="1"/>
    <col min="19" max="19" width="6.42578125" hidden="1" customWidth="1"/>
    <col min="20" max="20" width="4" hidden="1" customWidth="1"/>
    <col min="21" max="21" width="2.140625" hidden="1" customWidth="1"/>
    <col min="22" max="22" width="3.42578125" hidden="1" customWidth="1"/>
    <col min="23" max="23" width="11.42578125" hidden="1" customWidth="1"/>
    <col min="24" max="24" width="18" hidden="1" customWidth="1"/>
    <col min="25" max="25" width="4.5703125" hidden="1" customWidth="1"/>
    <col min="26" max="26" width="11.7109375" hidden="1" customWidth="1"/>
    <col min="27" max="27" width="20.7109375" hidden="1" customWidth="1"/>
    <col min="28" max="28" width="2.5703125" hidden="1" customWidth="1"/>
    <col min="29" max="29" width="3.85546875" hidden="1" customWidth="1"/>
    <col min="30" max="30" width="11.42578125" customWidth="1"/>
    <col min="31" max="31" width="18" customWidth="1"/>
    <col min="32" max="32" width="4.5703125" customWidth="1"/>
    <col min="33" max="33" width="11.7109375" customWidth="1"/>
    <col min="34" max="34" width="20.7109375" customWidth="1"/>
  </cols>
  <sheetData>
    <row r="1" spans="1:37" ht="20.100000000000001" customHeight="1" x14ac:dyDescent="0.2">
      <c r="A1" s="132" t="s">
        <v>17</v>
      </c>
      <c r="B1" s="132"/>
      <c r="C1" s="132"/>
      <c r="D1" s="132"/>
      <c r="E1" s="132"/>
      <c r="G1" s="132" t="s">
        <v>17</v>
      </c>
      <c r="H1" s="132"/>
      <c r="I1" s="132"/>
      <c r="J1" s="132"/>
      <c r="K1" s="132"/>
      <c r="M1" s="132" t="s">
        <v>17</v>
      </c>
      <c r="N1" s="132"/>
      <c r="O1" s="132"/>
      <c r="P1" s="132"/>
      <c r="Q1" s="132"/>
      <c r="W1" s="132" t="s">
        <v>17</v>
      </c>
      <c r="X1" s="132"/>
      <c r="Y1" s="132"/>
      <c r="Z1" s="132"/>
      <c r="AA1" s="132"/>
      <c r="AD1" s="132" t="s">
        <v>17</v>
      </c>
      <c r="AE1" s="132"/>
      <c r="AF1" s="132"/>
      <c r="AG1" s="132"/>
      <c r="AH1" s="132"/>
    </row>
    <row r="2" spans="1:37" ht="20.100000000000001" customHeight="1" x14ac:dyDescent="0.2">
      <c r="A2" s="132" t="s">
        <v>12</v>
      </c>
      <c r="B2" s="132"/>
      <c r="C2" s="132"/>
      <c r="D2" s="132"/>
      <c r="E2" s="132"/>
      <c r="G2" s="132" t="s">
        <v>61</v>
      </c>
      <c r="H2" s="132"/>
      <c r="I2" s="132"/>
      <c r="J2" s="132"/>
      <c r="K2" s="132"/>
      <c r="M2" s="132" t="s">
        <v>70</v>
      </c>
      <c r="N2" s="132"/>
      <c r="O2" s="132"/>
      <c r="P2" s="132"/>
      <c r="Q2" s="132"/>
      <c r="W2" s="132" t="s">
        <v>77</v>
      </c>
      <c r="X2" s="132"/>
      <c r="Y2" s="132"/>
      <c r="Z2" s="132"/>
      <c r="AA2" s="132"/>
      <c r="AD2" s="132" t="s">
        <v>114</v>
      </c>
      <c r="AE2" s="132"/>
      <c r="AF2" s="132"/>
      <c r="AG2" s="132"/>
      <c r="AH2" s="132"/>
    </row>
    <row r="3" spans="1:37" ht="6.75" customHeight="1" x14ac:dyDescent="0.2">
      <c r="A3" s="133"/>
      <c r="B3" s="133"/>
      <c r="D3" s="21"/>
      <c r="G3" s="133"/>
      <c r="H3" s="133"/>
      <c r="I3" s="21"/>
      <c r="J3" s="21"/>
      <c r="M3" s="133"/>
      <c r="N3" s="133"/>
      <c r="O3" s="21"/>
      <c r="P3" s="21"/>
      <c r="W3" s="133"/>
      <c r="X3" s="133"/>
      <c r="Y3" s="21"/>
      <c r="Z3" s="21"/>
      <c r="AD3" s="133"/>
      <c r="AE3" s="133"/>
      <c r="AF3" s="21"/>
      <c r="AG3" s="21"/>
    </row>
    <row r="4" spans="1:37" ht="37.5" customHeight="1" x14ac:dyDescent="0.2">
      <c r="A4" s="14" t="s">
        <v>6</v>
      </c>
      <c r="B4" s="27" t="s">
        <v>49</v>
      </c>
      <c r="C4" s="22"/>
      <c r="D4" s="14" t="s">
        <v>6</v>
      </c>
      <c r="E4" s="27" t="s">
        <v>50</v>
      </c>
      <c r="G4" s="14" t="s">
        <v>6</v>
      </c>
      <c r="H4" s="27" t="s">
        <v>63</v>
      </c>
      <c r="I4" s="22"/>
      <c r="J4" s="14" t="s">
        <v>6</v>
      </c>
      <c r="K4" s="27" t="s">
        <v>64</v>
      </c>
      <c r="M4" s="14" t="s">
        <v>6</v>
      </c>
      <c r="N4" s="27" t="s">
        <v>63</v>
      </c>
      <c r="O4" s="22"/>
      <c r="P4" s="14" t="s">
        <v>6</v>
      </c>
      <c r="Q4" s="27" t="s">
        <v>64</v>
      </c>
      <c r="S4" s="124" t="s">
        <v>69</v>
      </c>
      <c r="T4" s="124"/>
      <c r="U4" s="124"/>
      <c r="W4" s="14" t="s">
        <v>6</v>
      </c>
      <c r="X4" s="27" t="s">
        <v>83</v>
      </c>
      <c r="Y4" s="22"/>
      <c r="Z4" s="14" t="s">
        <v>6</v>
      </c>
      <c r="AA4" s="27" t="s">
        <v>84</v>
      </c>
      <c r="AD4" s="14" t="s">
        <v>6</v>
      </c>
      <c r="AE4" s="27" t="s">
        <v>116</v>
      </c>
      <c r="AF4" s="22"/>
      <c r="AG4" s="14" t="s">
        <v>6</v>
      </c>
      <c r="AH4" s="27" t="s">
        <v>117</v>
      </c>
    </row>
    <row r="5" spans="1:37" ht="20.100000000000001" customHeight="1" x14ac:dyDescent="0.2">
      <c r="A5" s="2">
        <v>0</v>
      </c>
      <c r="B5" s="1"/>
      <c r="C5" s="16"/>
      <c r="D5" s="2">
        <v>0</v>
      </c>
      <c r="E5" s="1"/>
      <c r="G5" s="2">
        <v>0</v>
      </c>
      <c r="H5" s="1">
        <v>26029</v>
      </c>
      <c r="I5" s="16"/>
      <c r="J5" s="2">
        <v>0</v>
      </c>
      <c r="K5" s="1">
        <v>28768</v>
      </c>
      <c r="M5" s="2">
        <v>0</v>
      </c>
      <c r="N5" s="1">
        <f>SUM(H5*2%)+H5</f>
        <v>26549.58</v>
      </c>
      <c r="O5" s="16"/>
      <c r="P5" s="2">
        <v>0</v>
      </c>
      <c r="Q5" s="1">
        <f>SUM(K5*2%)+K5</f>
        <v>29343.360000000001</v>
      </c>
      <c r="S5" s="127"/>
      <c r="T5" s="127"/>
      <c r="U5" s="127"/>
      <c r="W5" s="2">
        <v>0</v>
      </c>
      <c r="X5" s="1">
        <f>SUM(R5*2%)+R5</f>
        <v>0</v>
      </c>
      <c r="Y5" s="16"/>
      <c r="Z5" s="2">
        <v>0</v>
      </c>
      <c r="AA5" s="1">
        <f>SUM(U5*2%)+U5</f>
        <v>0</v>
      </c>
      <c r="AD5" s="2">
        <v>0</v>
      </c>
      <c r="AE5" s="1">
        <v>28564</v>
      </c>
      <c r="AF5" s="16"/>
      <c r="AG5" s="2">
        <v>0</v>
      </c>
      <c r="AH5" s="1">
        <v>31684</v>
      </c>
    </row>
    <row r="6" spans="1:37" ht="20.100000000000001" customHeight="1" x14ac:dyDescent="0.2">
      <c r="A6" s="2">
        <v>1</v>
      </c>
      <c r="B6" s="1">
        <v>26557.52</v>
      </c>
      <c r="C6" s="16"/>
      <c r="D6" s="2">
        <v>1</v>
      </c>
      <c r="E6" s="1">
        <v>29352.94</v>
      </c>
      <c r="G6" s="2">
        <v>1</v>
      </c>
      <c r="H6" s="1">
        <v>26292</v>
      </c>
      <c r="I6" s="16"/>
      <c r="J6" s="2">
        <v>1</v>
      </c>
      <c r="K6" s="1">
        <v>29059</v>
      </c>
      <c r="M6" s="2">
        <v>1</v>
      </c>
      <c r="N6" s="1">
        <f t="shared" ref="N6:N36" si="0">SUM(H6*2%)+H6</f>
        <v>26817.84</v>
      </c>
      <c r="O6" s="16"/>
      <c r="P6" s="2">
        <v>1</v>
      </c>
      <c r="Q6" s="1">
        <f t="shared" ref="Q6:Q36" si="1">SUM(K6*2%)+K6</f>
        <v>29640.18</v>
      </c>
      <c r="S6" s="127"/>
      <c r="T6" s="127"/>
      <c r="U6" s="127"/>
      <c r="W6" s="2">
        <v>1</v>
      </c>
      <c r="X6" s="1">
        <f>+N5*1.05</f>
        <v>27877.059000000005</v>
      </c>
      <c r="Y6" s="16"/>
      <c r="Z6" s="2">
        <v>1</v>
      </c>
      <c r="AA6" s="1">
        <f>+Q5*1.05</f>
        <v>30810.528000000002</v>
      </c>
      <c r="AD6" s="2">
        <v>1</v>
      </c>
      <c r="AE6" s="1">
        <v>28916</v>
      </c>
      <c r="AF6" s="16"/>
      <c r="AG6" s="2">
        <v>1</v>
      </c>
      <c r="AH6" s="1">
        <v>32009</v>
      </c>
    </row>
    <row r="7" spans="1:37" ht="20.100000000000001" customHeight="1" x14ac:dyDescent="0.2">
      <c r="A7" s="2">
        <v>2</v>
      </c>
      <c r="B7" s="1">
        <v>26781.03</v>
      </c>
      <c r="C7" s="16"/>
      <c r="D7" s="2">
        <v>2</v>
      </c>
      <c r="E7" s="1">
        <v>29600.14</v>
      </c>
      <c r="G7" s="2">
        <v>2</v>
      </c>
      <c r="H7" s="1">
        <v>26557.52</v>
      </c>
      <c r="I7" s="16"/>
      <c r="J7" s="2">
        <v>2</v>
      </c>
      <c r="K7" s="1">
        <v>29352.94</v>
      </c>
      <c r="M7" s="2">
        <v>2</v>
      </c>
      <c r="N7" s="1">
        <f t="shared" si="0"/>
        <v>27088.670399999999</v>
      </c>
      <c r="O7" s="16"/>
      <c r="P7" s="2">
        <v>2</v>
      </c>
      <c r="Q7" s="1">
        <f t="shared" si="1"/>
        <v>29939.998799999998</v>
      </c>
      <c r="S7" s="127"/>
      <c r="T7" s="127"/>
      <c r="U7" s="127"/>
      <c r="W7" s="2">
        <v>2</v>
      </c>
      <c r="X7" s="1">
        <f t="shared" ref="X7:X36" si="2">+N6*1.05</f>
        <v>28158.732</v>
      </c>
      <c r="Y7" s="16"/>
      <c r="Z7" s="2">
        <v>2</v>
      </c>
      <c r="AA7" s="1">
        <f t="shared" ref="AA7:AA36" si="3">+Q6*1.05</f>
        <v>31122.189000000002</v>
      </c>
      <c r="AD7" s="2">
        <v>2</v>
      </c>
      <c r="AE7" s="1">
        <f>SUM(X6*1.05)</f>
        <v>29270.911950000005</v>
      </c>
      <c r="AF7" s="16"/>
      <c r="AG7" s="2">
        <v>2</v>
      </c>
      <c r="AH7" s="1">
        <f>SUM(AA6*1.05)</f>
        <v>32351.054400000005</v>
      </c>
    </row>
    <row r="8" spans="1:37" ht="20.100000000000001" customHeight="1" x14ac:dyDescent="0.2">
      <c r="A8" s="2">
        <v>3</v>
      </c>
      <c r="B8" s="1">
        <v>27004.54</v>
      </c>
      <c r="C8" s="16"/>
      <c r="D8" s="2">
        <v>3</v>
      </c>
      <c r="E8" s="1">
        <v>29846.31</v>
      </c>
      <c r="G8" s="2">
        <v>3</v>
      </c>
      <c r="H8" s="1">
        <v>26781.03</v>
      </c>
      <c r="I8" s="16"/>
      <c r="J8" s="2">
        <v>3</v>
      </c>
      <c r="K8" s="1">
        <v>29600.14</v>
      </c>
      <c r="M8" s="2">
        <v>3</v>
      </c>
      <c r="N8" s="1">
        <f t="shared" si="0"/>
        <v>27316.650599999997</v>
      </c>
      <c r="O8" s="16"/>
      <c r="P8" s="2">
        <v>3</v>
      </c>
      <c r="Q8" s="1">
        <f t="shared" si="1"/>
        <v>30192.142799999998</v>
      </c>
      <c r="S8" s="127"/>
      <c r="T8" s="127"/>
      <c r="U8" s="127"/>
      <c r="W8" s="2">
        <v>3</v>
      </c>
      <c r="X8" s="1">
        <f t="shared" si="2"/>
        <v>28443.103920000001</v>
      </c>
      <c r="Y8" s="16"/>
      <c r="Z8" s="2">
        <v>3</v>
      </c>
      <c r="AA8" s="1">
        <f t="shared" si="3"/>
        <v>31436.998739999999</v>
      </c>
      <c r="AD8" s="2">
        <v>3</v>
      </c>
      <c r="AE8" s="1">
        <f t="shared" ref="AE8:AE37" si="4">SUM(X7*1.05)</f>
        <v>29566.668600000001</v>
      </c>
      <c r="AF8" s="16"/>
      <c r="AG8" s="2">
        <v>3</v>
      </c>
      <c r="AH8" s="1">
        <f t="shared" ref="AH8:AH37" si="5">SUM(AA7*1.05)</f>
        <v>32678.298450000002</v>
      </c>
    </row>
    <row r="9" spans="1:37" ht="20.100000000000001" customHeight="1" x14ac:dyDescent="0.2">
      <c r="A9" s="2">
        <v>4</v>
      </c>
      <c r="B9" s="1">
        <v>27227.02</v>
      </c>
      <c r="C9" s="16"/>
      <c r="D9" s="2">
        <v>4</v>
      </c>
      <c r="E9" s="1">
        <v>30093.51</v>
      </c>
      <c r="G9" s="2">
        <v>4</v>
      </c>
      <c r="H9" s="1">
        <v>27004.54</v>
      </c>
      <c r="I9" s="16"/>
      <c r="J9" s="2">
        <v>4</v>
      </c>
      <c r="K9" s="1">
        <v>29846.31</v>
      </c>
      <c r="M9" s="2">
        <v>4</v>
      </c>
      <c r="N9" s="1">
        <f t="shared" si="0"/>
        <v>27544.630800000003</v>
      </c>
      <c r="O9" s="16"/>
      <c r="P9" s="2">
        <v>4</v>
      </c>
      <c r="Q9" s="1">
        <f t="shared" si="1"/>
        <v>30443.236200000003</v>
      </c>
      <c r="S9" s="127"/>
      <c r="T9" s="127"/>
      <c r="U9" s="127"/>
      <c r="W9" s="2">
        <v>4</v>
      </c>
      <c r="X9" s="1">
        <f t="shared" si="2"/>
        <v>28682.483129999997</v>
      </c>
      <c r="Y9" s="16"/>
      <c r="Z9" s="2">
        <v>4</v>
      </c>
      <c r="AA9" s="1">
        <f t="shared" si="3"/>
        <v>31701.749939999998</v>
      </c>
      <c r="AD9" s="2">
        <v>4</v>
      </c>
      <c r="AE9" s="1">
        <f t="shared" si="4"/>
        <v>29865.259116000001</v>
      </c>
      <c r="AF9" s="16"/>
      <c r="AG9" s="2">
        <v>4</v>
      </c>
      <c r="AH9" s="1">
        <f t="shared" si="5"/>
        <v>33008.848677000002</v>
      </c>
    </row>
    <row r="10" spans="1:37" ht="20.100000000000001" customHeight="1" x14ac:dyDescent="0.2">
      <c r="A10" s="2">
        <v>5</v>
      </c>
      <c r="B10" s="1">
        <v>27450.53</v>
      </c>
      <c r="C10" s="16"/>
      <c r="D10" s="2">
        <v>5</v>
      </c>
      <c r="E10" s="1">
        <v>30339.68</v>
      </c>
      <c r="G10" s="2">
        <v>5</v>
      </c>
      <c r="H10" s="1">
        <v>27227.02</v>
      </c>
      <c r="I10" s="16"/>
      <c r="J10" s="2">
        <v>5</v>
      </c>
      <c r="K10" s="1">
        <v>30093.51</v>
      </c>
      <c r="M10" s="2">
        <v>5</v>
      </c>
      <c r="N10" s="1">
        <f t="shared" si="0"/>
        <v>27771.560400000002</v>
      </c>
      <c r="O10" s="16"/>
      <c r="P10" s="2">
        <v>5</v>
      </c>
      <c r="Q10" s="1">
        <f t="shared" si="1"/>
        <v>30695.3802</v>
      </c>
      <c r="S10" s="127"/>
      <c r="T10" s="127"/>
      <c r="U10" s="127"/>
      <c r="W10" s="2">
        <v>5</v>
      </c>
      <c r="X10" s="1">
        <f t="shared" si="2"/>
        <v>28921.862340000003</v>
      </c>
      <c r="Y10" s="16"/>
      <c r="Z10" s="2">
        <v>5</v>
      </c>
      <c r="AA10" s="1">
        <f t="shared" si="3"/>
        <v>31965.398010000004</v>
      </c>
      <c r="AD10" s="2">
        <v>5</v>
      </c>
      <c r="AE10" s="1">
        <f t="shared" si="4"/>
        <v>30116.607286499999</v>
      </c>
      <c r="AF10" s="16"/>
      <c r="AG10" s="2">
        <v>5</v>
      </c>
      <c r="AH10" s="1">
        <f t="shared" si="5"/>
        <v>33286.837437000002</v>
      </c>
    </row>
    <row r="11" spans="1:37" ht="20.100000000000001" customHeight="1" x14ac:dyDescent="0.2">
      <c r="A11" s="2">
        <v>6</v>
      </c>
      <c r="B11" s="1">
        <v>27674.04</v>
      </c>
      <c r="C11" s="16"/>
      <c r="D11" s="2">
        <v>6</v>
      </c>
      <c r="E11" s="1">
        <v>30586.880000000001</v>
      </c>
      <c r="G11" s="2">
        <v>6</v>
      </c>
      <c r="H11" s="1">
        <v>27450.53</v>
      </c>
      <c r="I11" s="16"/>
      <c r="J11" s="2">
        <v>6</v>
      </c>
      <c r="K11" s="1">
        <v>30339.68</v>
      </c>
      <c r="M11" s="2">
        <v>6</v>
      </c>
      <c r="N11" s="1">
        <f t="shared" si="0"/>
        <v>27999.5406</v>
      </c>
      <c r="O11" s="16"/>
      <c r="P11" s="2">
        <v>6</v>
      </c>
      <c r="Q11" s="1">
        <f t="shared" si="1"/>
        <v>30946.473600000001</v>
      </c>
      <c r="S11" s="127"/>
      <c r="T11" s="127"/>
      <c r="U11" s="127"/>
      <c r="W11" s="2">
        <v>6</v>
      </c>
      <c r="X11" s="1">
        <f t="shared" si="2"/>
        <v>29160.138420000003</v>
      </c>
      <c r="Y11" s="16"/>
      <c r="Z11" s="2">
        <v>6</v>
      </c>
      <c r="AA11" s="1">
        <f t="shared" si="3"/>
        <v>32230.14921</v>
      </c>
      <c r="AD11" s="2">
        <v>6</v>
      </c>
      <c r="AE11" s="1">
        <f t="shared" si="4"/>
        <v>30367.955457000004</v>
      </c>
      <c r="AF11" s="16"/>
      <c r="AG11" s="2">
        <v>6</v>
      </c>
      <c r="AH11" s="1">
        <f t="shared" si="5"/>
        <v>33563.667910500008</v>
      </c>
    </row>
    <row r="12" spans="1:37" ht="20.100000000000001" customHeight="1" x14ac:dyDescent="0.2">
      <c r="A12" s="2">
        <v>7</v>
      </c>
      <c r="B12" s="1">
        <v>27896.52</v>
      </c>
      <c r="C12" s="16"/>
      <c r="D12" s="2">
        <v>7</v>
      </c>
      <c r="E12" s="1">
        <v>30833.05</v>
      </c>
      <c r="G12" s="2">
        <v>7</v>
      </c>
      <c r="H12" s="1">
        <v>27674.04</v>
      </c>
      <c r="I12" s="16"/>
      <c r="J12" s="2">
        <v>7</v>
      </c>
      <c r="K12" s="1">
        <v>30586.880000000001</v>
      </c>
      <c r="M12" s="2">
        <v>7</v>
      </c>
      <c r="N12" s="1">
        <f t="shared" si="0"/>
        <v>28227.520800000002</v>
      </c>
      <c r="O12" s="16"/>
      <c r="P12" s="2">
        <v>7</v>
      </c>
      <c r="Q12" s="1">
        <f t="shared" si="1"/>
        <v>31198.617600000001</v>
      </c>
      <c r="S12" s="127"/>
      <c r="T12" s="127"/>
      <c r="U12" s="127"/>
      <c r="W12" s="2">
        <v>7</v>
      </c>
      <c r="X12" s="1">
        <f t="shared" si="2"/>
        <v>29399.517630000002</v>
      </c>
      <c r="Y12" s="16"/>
      <c r="Z12" s="2">
        <v>7</v>
      </c>
      <c r="AA12" s="1">
        <f t="shared" si="3"/>
        <v>32493.797280000003</v>
      </c>
      <c r="AD12" s="2">
        <v>7</v>
      </c>
      <c r="AE12" s="1">
        <f t="shared" si="4"/>
        <v>30618.145341000003</v>
      </c>
      <c r="AF12" s="16"/>
      <c r="AG12" s="2">
        <v>7</v>
      </c>
      <c r="AH12" s="1">
        <f t="shared" si="5"/>
        <v>33841.6566705</v>
      </c>
    </row>
    <row r="13" spans="1:37" ht="20.100000000000001" customHeight="1" x14ac:dyDescent="0.2">
      <c r="A13" s="2">
        <v>8</v>
      </c>
      <c r="B13" s="1">
        <v>28120.03</v>
      </c>
      <c r="C13" s="16"/>
      <c r="D13" s="2">
        <v>8</v>
      </c>
      <c r="E13" s="1">
        <v>31080.25</v>
      </c>
      <c r="G13" s="2">
        <v>8</v>
      </c>
      <c r="H13" s="1">
        <v>27896.52</v>
      </c>
      <c r="I13" s="16"/>
      <c r="J13" s="2">
        <v>8</v>
      </c>
      <c r="K13" s="1">
        <v>30833.05</v>
      </c>
      <c r="M13" s="2">
        <v>8</v>
      </c>
      <c r="N13" s="1">
        <f t="shared" si="0"/>
        <v>28454.450400000002</v>
      </c>
      <c r="O13" s="16"/>
      <c r="P13" s="2">
        <v>8</v>
      </c>
      <c r="Q13" s="1">
        <f t="shared" si="1"/>
        <v>31449.710999999999</v>
      </c>
      <c r="S13" s="127"/>
      <c r="T13" s="127"/>
      <c r="U13" s="127"/>
      <c r="W13" s="2">
        <v>8</v>
      </c>
      <c r="X13" s="1">
        <f t="shared" si="2"/>
        <v>29638.896840000005</v>
      </c>
      <c r="Y13" s="16"/>
      <c r="Z13" s="2">
        <v>8</v>
      </c>
      <c r="AA13" s="1">
        <f t="shared" si="3"/>
        <v>32758.548480000001</v>
      </c>
      <c r="AD13" s="2">
        <v>8</v>
      </c>
      <c r="AE13" s="1">
        <f t="shared" si="4"/>
        <v>30869.493511500004</v>
      </c>
      <c r="AF13" s="16"/>
      <c r="AG13" s="2">
        <v>8</v>
      </c>
      <c r="AH13" s="1">
        <f t="shared" si="5"/>
        <v>34118.487144000006</v>
      </c>
    </row>
    <row r="14" spans="1:37" ht="20.100000000000001" customHeight="1" x14ac:dyDescent="0.2">
      <c r="A14" s="2">
        <v>9</v>
      </c>
      <c r="B14" s="1">
        <v>28343.54</v>
      </c>
      <c r="C14" s="16"/>
      <c r="D14" s="2">
        <v>9</v>
      </c>
      <c r="E14" s="1">
        <v>31326.42</v>
      </c>
      <c r="G14" s="2">
        <v>9</v>
      </c>
      <c r="H14" s="1">
        <v>28120.03</v>
      </c>
      <c r="I14" s="16"/>
      <c r="J14" s="2">
        <v>9</v>
      </c>
      <c r="K14" s="1">
        <v>31080.25</v>
      </c>
      <c r="M14" s="2">
        <v>9</v>
      </c>
      <c r="N14" s="1">
        <f t="shared" si="0"/>
        <v>28682.4306</v>
      </c>
      <c r="O14" s="16"/>
      <c r="P14" s="2">
        <v>9</v>
      </c>
      <c r="Q14" s="1">
        <f t="shared" si="1"/>
        <v>31701.855</v>
      </c>
      <c r="W14" s="2">
        <v>9</v>
      </c>
      <c r="X14" s="1">
        <f t="shared" si="2"/>
        <v>29877.172920000005</v>
      </c>
      <c r="Y14" s="16"/>
      <c r="Z14" s="2">
        <v>9</v>
      </c>
      <c r="AA14" s="1">
        <f t="shared" si="3"/>
        <v>33022.196550000001</v>
      </c>
      <c r="AD14" s="2">
        <v>9</v>
      </c>
      <c r="AE14" s="1">
        <f t="shared" si="4"/>
        <v>31120.841682000006</v>
      </c>
      <c r="AF14" s="16"/>
      <c r="AG14" s="2">
        <v>9</v>
      </c>
      <c r="AH14" s="1">
        <f t="shared" si="5"/>
        <v>34396.475904000006</v>
      </c>
      <c r="AK14">
        <f>190*80%</f>
        <v>152</v>
      </c>
    </row>
    <row r="15" spans="1:37" ht="20.100000000000001" customHeight="1" x14ac:dyDescent="0.2">
      <c r="A15" s="2">
        <v>10</v>
      </c>
      <c r="B15" s="1">
        <v>28566.02</v>
      </c>
      <c r="C15" s="16"/>
      <c r="D15" s="2">
        <v>10</v>
      </c>
      <c r="E15" s="1">
        <v>31573.62</v>
      </c>
      <c r="G15" s="2">
        <v>10</v>
      </c>
      <c r="H15" s="1">
        <v>28343.54</v>
      </c>
      <c r="I15" s="16"/>
      <c r="J15" s="2">
        <v>10</v>
      </c>
      <c r="K15" s="1">
        <v>31326.42</v>
      </c>
      <c r="M15" s="2">
        <v>10</v>
      </c>
      <c r="N15" s="1">
        <f t="shared" si="0"/>
        <v>28910.410800000001</v>
      </c>
      <c r="O15" s="16"/>
      <c r="P15" s="2">
        <v>10</v>
      </c>
      <c r="Q15" s="1">
        <f t="shared" si="1"/>
        <v>31952.948399999997</v>
      </c>
      <c r="W15" s="2">
        <v>10</v>
      </c>
      <c r="X15" s="1">
        <f t="shared" si="2"/>
        <v>30116.55213</v>
      </c>
      <c r="Y15" s="16"/>
      <c r="Z15" s="2">
        <v>10</v>
      </c>
      <c r="AA15" s="1">
        <f t="shared" si="3"/>
        <v>33286.947749999999</v>
      </c>
      <c r="AD15" s="2">
        <v>10</v>
      </c>
      <c r="AE15" s="1">
        <f t="shared" si="4"/>
        <v>31371.031566000005</v>
      </c>
      <c r="AF15" s="16"/>
      <c r="AG15" s="2">
        <v>10</v>
      </c>
      <c r="AH15" s="1">
        <f t="shared" si="5"/>
        <v>34673.306377500005</v>
      </c>
    </row>
    <row r="16" spans="1:37" ht="20.100000000000001" customHeight="1" x14ac:dyDescent="0.2">
      <c r="A16" s="2">
        <v>11</v>
      </c>
      <c r="B16" s="1">
        <v>28789.53</v>
      </c>
      <c r="C16" s="16"/>
      <c r="D16" s="2">
        <v>11</v>
      </c>
      <c r="E16" s="1">
        <v>31819.79</v>
      </c>
      <c r="G16" s="2">
        <v>11</v>
      </c>
      <c r="H16" s="1">
        <v>28566.02</v>
      </c>
      <c r="I16" s="16"/>
      <c r="J16" s="2">
        <v>11</v>
      </c>
      <c r="K16" s="1">
        <v>31573.62</v>
      </c>
      <c r="M16" s="2">
        <v>11</v>
      </c>
      <c r="N16" s="1">
        <f t="shared" si="0"/>
        <v>29137.340400000001</v>
      </c>
      <c r="O16" s="16"/>
      <c r="P16" s="2">
        <v>11</v>
      </c>
      <c r="Q16" s="1">
        <f t="shared" si="1"/>
        <v>32205.092399999998</v>
      </c>
      <c r="W16" s="2">
        <v>11</v>
      </c>
      <c r="X16" s="1">
        <f t="shared" si="2"/>
        <v>30355.931340000003</v>
      </c>
      <c r="Y16" s="16"/>
      <c r="Z16" s="2">
        <v>11</v>
      </c>
      <c r="AA16" s="1">
        <f t="shared" si="3"/>
        <v>33550.595820000002</v>
      </c>
      <c r="AD16" s="2">
        <v>11</v>
      </c>
      <c r="AE16" s="1">
        <f t="shared" si="4"/>
        <v>31622.379736500003</v>
      </c>
      <c r="AF16" s="16"/>
      <c r="AG16" s="2">
        <v>11</v>
      </c>
      <c r="AH16" s="1">
        <f t="shared" si="5"/>
        <v>34951.295137499998</v>
      </c>
    </row>
    <row r="17" spans="1:34" ht="20.100000000000001" customHeight="1" x14ac:dyDescent="0.2">
      <c r="A17" s="2">
        <v>12</v>
      </c>
      <c r="B17" s="1">
        <v>29013.040000000001</v>
      </c>
      <c r="C17" s="16"/>
      <c r="D17" s="2">
        <v>12</v>
      </c>
      <c r="E17" s="1">
        <v>32066.99</v>
      </c>
      <c r="G17" s="2">
        <v>12</v>
      </c>
      <c r="H17" s="1">
        <v>28789.53</v>
      </c>
      <c r="I17" s="16"/>
      <c r="J17" s="2">
        <v>12</v>
      </c>
      <c r="K17" s="1">
        <v>31819.79</v>
      </c>
      <c r="M17" s="2">
        <v>12</v>
      </c>
      <c r="N17" s="1">
        <f t="shared" si="0"/>
        <v>29365.320599999999</v>
      </c>
      <c r="O17" s="16"/>
      <c r="P17" s="2">
        <v>12</v>
      </c>
      <c r="Q17" s="1">
        <f t="shared" si="1"/>
        <v>32456.185799999999</v>
      </c>
      <c r="W17" s="2">
        <v>12</v>
      </c>
      <c r="X17" s="1">
        <f t="shared" si="2"/>
        <v>30594.207420000002</v>
      </c>
      <c r="Y17" s="16"/>
      <c r="Z17" s="2">
        <v>12</v>
      </c>
      <c r="AA17" s="1">
        <f t="shared" si="3"/>
        <v>33815.347020000001</v>
      </c>
      <c r="AD17" s="2">
        <v>12</v>
      </c>
      <c r="AE17" s="1">
        <f t="shared" si="4"/>
        <v>31873.727907000004</v>
      </c>
      <c r="AF17" s="16"/>
      <c r="AG17" s="2">
        <v>12</v>
      </c>
      <c r="AH17" s="1">
        <f t="shared" si="5"/>
        <v>35228.125611000003</v>
      </c>
    </row>
    <row r="18" spans="1:34" ht="20.100000000000001" customHeight="1" x14ac:dyDescent="0.2">
      <c r="A18" s="2">
        <v>13</v>
      </c>
      <c r="B18" s="1">
        <v>29235.52</v>
      </c>
      <c r="C18" s="16"/>
      <c r="D18" s="2">
        <v>13</v>
      </c>
      <c r="E18" s="1">
        <v>32313.16</v>
      </c>
      <c r="G18" s="2">
        <v>13</v>
      </c>
      <c r="H18" s="1">
        <v>29013.040000000001</v>
      </c>
      <c r="I18" s="16"/>
      <c r="J18" s="2">
        <v>13</v>
      </c>
      <c r="K18" s="1">
        <v>32066.99</v>
      </c>
      <c r="M18" s="2">
        <v>13</v>
      </c>
      <c r="N18" s="1">
        <f t="shared" si="0"/>
        <v>29593.300800000001</v>
      </c>
      <c r="O18" s="16"/>
      <c r="P18" s="2">
        <v>13</v>
      </c>
      <c r="Q18" s="1">
        <f t="shared" si="1"/>
        <v>32708.329800000003</v>
      </c>
      <c r="W18" s="2">
        <v>13</v>
      </c>
      <c r="X18" s="1">
        <f t="shared" si="2"/>
        <v>30833.586630000002</v>
      </c>
      <c r="Y18" s="16"/>
      <c r="Z18" s="2">
        <v>13</v>
      </c>
      <c r="AA18" s="1">
        <f t="shared" si="3"/>
        <v>34078.995090000004</v>
      </c>
      <c r="AD18" s="2">
        <v>13</v>
      </c>
      <c r="AE18" s="1">
        <f t="shared" si="4"/>
        <v>32123.917791000003</v>
      </c>
      <c r="AF18" s="16"/>
      <c r="AG18" s="2">
        <v>13</v>
      </c>
      <c r="AH18" s="1">
        <f t="shared" si="5"/>
        <v>35506.114371000003</v>
      </c>
    </row>
    <row r="19" spans="1:34" ht="20.100000000000001" customHeight="1" x14ac:dyDescent="0.2">
      <c r="A19" s="2">
        <v>14</v>
      </c>
      <c r="B19" s="1">
        <v>29459.03</v>
      </c>
      <c r="C19" s="16"/>
      <c r="D19" s="2">
        <v>14</v>
      </c>
      <c r="E19" s="1">
        <v>32560.36</v>
      </c>
      <c r="G19" s="2">
        <v>14</v>
      </c>
      <c r="H19" s="1">
        <v>29235.52</v>
      </c>
      <c r="I19" s="16"/>
      <c r="J19" s="2">
        <v>14</v>
      </c>
      <c r="K19" s="1">
        <v>32313.16</v>
      </c>
      <c r="M19" s="2">
        <v>14</v>
      </c>
      <c r="N19" s="1">
        <f t="shared" si="0"/>
        <v>29820.2304</v>
      </c>
      <c r="O19" s="16"/>
      <c r="P19" s="2">
        <v>14</v>
      </c>
      <c r="Q19" s="1">
        <f t="shared" si="1"/>
        <v>32959.423199999997</v>
      </c>
      <c r="W19" s="2">
        <v>14</v>
      </c>
      <c r="X19" s="1">
        <f t="shared" si="2"/>
        <v>31072.965840000001</v>
      </c>
      <c r="Y19" s="16"/>
      <c r="Z19" s="2">
        <v>14</v>
      </c>
      <c r="AA19" s="1">
        <f t="shared" si="3"/>
        <v>34343.746290000003</v>
      </c>
      <c r="AD19" s="2">
        <v>14</v>
      </c>
      <c r="AE19" s="1">
        <f t="shared" si="4"/>
        <v>32375.265961500005</v>
      </c>
      <c r="AF19" s="16"/>
      <c r="AG19" s="2">
        <v>14</v>
      </c>
      <c r="AH19" s="1">
        <f t="shared" si="5"/>
        <v>35782.944844500009</v>
      </c>
    </row>
    <row r="20" spans="1:34" ht="20.100000000000001" customHeight="1" x14ac:dyDescent="0.2">
      <c r="A20" s="2">
        <v>15</v>
      </c>
      <c r="B20" s="1">
        <v>29682.54</v>
      </c>
      <c r="C20" s="16"/>
      <c r="D20" s="2">
        <v>15</v>
      </c>
      <c r="E20" s="1">
        <v>32806.53</v>
      </c>
      <c r="G20" s="2">
        <v>15</v>
      </c>
      <c r="H20" s="1">
        <v>29459.03</v>
      </c>
      <c r="I20" s="16"/>
      <c r="J20" s="2">
        <v>15</v>
      </c>
      <c r="K20" s="1">
        <v>32560.36</v>
      </c>
      <c r="M20" s="2">
        <v>15</v>
      </c>
      <c r="N20" s="1">
        <f t="shared" si="0"/>
        <v>30048.210599999999</v>
      </c>
      <c r="O20" s="16"/>
      <c r="P20" s="2">
        <v>15</v>
      </c>
      <c r="Q20" s="1">
        <f t="shared" si="1"/>
        <v>33211.567199999998</v>
      </c>
      <c r="W20" s="2">
        <v>15</v>
      </c>
      <c r="X20" s="1">
        <f t="shared" si="2"/>
        <v>31311.24192</v>
      </c>
      <c r="Y20" s="16"/>
      <c r="Z20" s="2">
        <v>15</v>
      </c>
      <c r="AA20" s="1">
        <f t="shared" si="3"/>
        <v>34607.394359999998</v>
      </c>
      <c r="AD20" s="2">
        <v>15</v>
      </c>
      <c r="AE20" s="1">
        <f t="shared" si="4"/>
        <v>32626.614132000002</v>
      </c>
      <c r="AF20" s="16"/>
      <c r="AG20" s="2">
        <v>15</v>
      </c>
      <c r="AH20" s="1">
        <f t="shared" si="5"/>
        <v>36060.933604500002</v>
      </c>
    </row>
    <row r="21" spans="1:34" ht="20.100000000000001" customHeight="1" x14ac:dyDescent="0.2">
      <c r="A21" s="2">
        <v>16</v>
      </c>
      <c r="B21" s="1">
        <v>29905.02</v>
      </c>
      <c r="C21" s="16"/>
      <c r="D21" s="2">
        <v>16</v>
      </c>
      <c r="E21" s="1">
        <v>33053.730000000003</v>
      </c>
      <c r="G21" s="2">
        <v>16</v>
      </c>
      <c r="H21" s="1">
        <v>29682.54</v>
      </c>
      <c r="I21" s="16"/>
      <c r="J21" s="2">
        <v>16</v>
      </c>
      <c r="K21" s="1">
        <v>32806.53</v>
      </c>
      <c r="M21" s="2">
        <v>16</v>
      </c>
      <c r="N21" s="1">
        <f t="shared" si="0"/>
        <v>30276.1908</v>
      </c>
      <c r="O21" s="16"/>
      <c r="P21" s="2">
        <v>16</v>
      </c>
      <c r="Q21" s="1">
        <f t="shared" si="1"/>
        <v>33462.660599999996</v>
      </c>
      <c r="W21" s="2">
        <v>16</v>
      </c>
      <c r="X21" s="1">
        <f t="shared" si="2"/>
        <v>31550.62113</v>
      </c>
      <c r="Y21" s="16"/>
      <c r="Z21" s="2">
        <v>16</v>
      </c>
      <c r="AA21" s="1">
        <f t="shared" si="3"/>
        <v>34872.145559999997</v>
      </c>
      <c r="AD21" s="2">
        <v>16</v>
      </c>
      <c r="AE21" s="1">
        <f t="shared" si="4"/>
        <v>32876.804016000002</v>
      </c>
      <c r="AF21" s="16"/>
      <c r="AG21" s="2">
        <v>16</v>
      </c>
      <c r="AH21" s="1">
        <f t="shared" si="5"/>
        <v>36337.764078</v>
      </c>
    </row>
    <row r="22" spans="1:34" ht="20.100000000000001" customHeight="1" x14ac:dyDescent="0.2">
      <c r="A22" s="2">
        <v>17</v>
      </c>
      <c r="B22" s="1">
        <v>30128.53</v>
      </c>
      <c r="C22" s="16"/>
      <c r="D22" s="2">
        <v>17</v>
      </c>
      <c r="E22" s="1">
        <v>33299.9</v>
      </c>
      <c r="G22" s="2">
        <v>17</v>
      </c>
      <c r="H22" s="1">
        <v>29905.02</v>
      </c>
      <c r="I22" s="16"/>
      <c r="J22" s="2">
        <v>17</v>
      </c>
      <c r="K22" s="1">
        <v>33053.730000000003</v>
      </c>
      <c r="M22" s="2">
        <v>17</v>
      </c>
      <c r="N22" s="1">
        <f t="shared" si="0"/>
        <v>30503.1204</v>
      </c>
      <c r="O22" s="16"/>
      <c r="P22" s="2">
        <v>17</v>
      </c>
      <c r="Q22" s="1">
        <f t="shared" si="1"/>
        <v>33714.804600000003</v>
      </c>
      <c r="W22" s="2">
        <v>17</v>
      </c>
      <c r="X22" s="1">
        <f t="shared" si="2"/>
        <v>31790.000340000002</v>
      </c>
      <c r="Y22" s="16"/>
      <c r="Z22" s="2">
        <v>17</v>
      </c>
      <c r="AA22" s="1">
        <f t="shared" si="3"/>
        <v>35135.79363</v>
      </c>
      <c r="AD22" s="2">
        <v>17</v>
      </c>
      <c r="AE22" s="1">
        <f t="shared" si="4"/>
        <v>33128.152186500003</v>
      </c>
      <c r="AF22" s="16"/>
      <c r="AG22" s="2">
        <v>17</v>
      </c>
      <c r="AH22" s="1">
        <f t="shared" si="5"/>
        <v>36615.752838</v>
      </c>
    </row>
    <row r="23" spans="1:34" ht="20.100000000000001" customHeight="1" x14ac:dyDescent="0.2">
      <c r="A23" s="2">
        <v>18</v>
      </c>
      <c r="B23" s="1">
        <v>30352.04</v>
      </c>
      <c r="C23" s="16"/>
      <c r="D23" s="2">
        <v>18</v>
      </c>
      <c r="E23" s="1">
        <v>33547.1</v>
      </c>
      <c r="G23" s="2">
        <v>18</v>
      </c>
      <c r="H23" s="1">
        <v>30128.53</v>
      </c>
      <c r="I23" s="16"/>
      <c r="J23" s="2">
        <v>18</v>
      </c>
      <c r="K23" s="1">
        <v>33299.9</v>
      </c>
      <c r="M23" s="2">
        <v>18</v>
      </c>
      <c r="N23" s="1">
        <f t="shared" si="0"/>
        <v>30731.100599999998</v>
      </c>
      <c r="O23" s="16"/>
      <c r="P23" s="2">
        <v>18</v>
      </c>
      <c r="Q23" s="1">
        <f t="shared" si="1"/>
        <v>33965.898000000001</v>
      </c>
      <c r="W23" s="2">
        <v>18</v>
      </c>
      <c r="X23" s="1">
        <f t="shared" si="2"/>
        <v>32028.276420000002</v>
      </c>
      <c r="Y23" s="16"/>
      <c r="Z23" s="2">
        <v>18</v>
      </c>
      <c r="AA23" s="1">
        <f t="shared" si="3"/>
        <v>35400.544830000006</v>
      </c>
      <c r="AD23" s="2">
        <v>18</v>
      </c>
      <c r="AE23" s="1">
        <f t="shared" si="4"/>
        <v>33379.500357000004</v>
      </c>
      <c r="AF23" s="16"/>
      <c r="AG23" s="2">
        <v>18</v>
      </c>
      <c r="AH23" s="1">
        <f t="shared" si="5"/>
        <v>36892.583311499999</v>
      </c>
    </row>
    <row r="24" spans="1:34" ht="20.100000000000001" customHeight="1" x14ac:dyDescent="0.2">
      <c r="A24" s="2">
        <v>19</v>
      </c>
      <c r="B24" s="1">
        <v>30574.52</v>
      </c>
      <c r="C24" s="16"/>
      <c r="D24" s="2">
        <v>19</v>
      </c>
      <c r="E24" s="1">
        <v>33793.269999999997</v>
      </c>
      <c r="G24" s="2">
        <v>19</v>
      </c>
      <c r="H24" s="1">
        <v>30352.04</v>
      </c>
      <c r="I24" s="16"/>
      <c r="J24" s="2">
        <v>19</v>
      </c>
      <c r="K24" s="1">
        <v>33547.1</v>
      </c>
      <c r="M24" s="2">
        <v>19</v>
      </c>
      <c r="N24" s="1">
        <f t="shared" si="0"/>
        <v>30959.0808</v>
      </c>
      <c r="O24" s="16"/>
      <c r="P24" s="2">
        <v>19</v>
      </c>
      <c r="Q24" s="1">
        <f t="shared" si="1"/>
        <v>34218.042000000001</v>
      </c>
      <c r="W24" s="2">
        <v>19</v>
      </c>
      <c r="X24" s="1">
        <f t="shared" si="2"/>
        <v>32267.655629999997</v>
      </c>
      <c r="Y24" s="16"/>
      <c r="Z24" s="2">
        <v>19</v>
      </c>
      <c r="AA24" s="1">
        <f t="shared" si="3"/>
        <v>35664.192900000002</v>
      </c>
      <c r="AD24" s="2">
        <v>19</v>
      </c>
      <c r="AE24" s="1">
        <f t="shared" si="4"/>
        <v>33629.690241000004</v>
      </c>
      <c r="AF24" s="16"/>
      <c r="AG24" s="2">
        <v>19</v>
      </c>
      <c r="AH24" s="1">
        <f t="shared" si="5"/>
        <v>37170.572071500006</v>
      </c>
    </row>
    <row r="25" spans="1:34" ht="20.100000000000001" customHeight="1" x14ac:dyDescent="0.2">
      <c r="A25" s="2">
        <v>20</v>
      </c>
      <c r="B25" s="1">
        <v>30798.03</v>
      </c>
      <c r="C25" s="16"/>
      <c r="D25" s="2">
        <v>20</v>
      </c>
      <c r="E25" s="1">
        <v>34040.47</v>
      </c>
      <c r="G25" s="2">
        <v>20</v>
      </c>
      <c r="H25" s="1">
        <v>30574.52</v>
      </c>
      <c r="I25" s="16"/>
      <c r="J25" s="2">
        <v>20</v>
      </c>
      <c r="K25" s="1">
        <v>33793.269999999997</v>
      </c>
      <c r="M25" s="2">
        <v>20</v>
      </c>
      <c r="N25" s="1">
        <f t="shared" si="0"/>
        <v>31186.010399999999</v>
      </c>
      <c r="O25" s="16"/>
      <c r="P25" s="2">
        <v>20</v>
      </c>
      <c r="Q25" s="1">
        <f t="shared" si="1"/>
        <v>34469.135399999999</v>
      </c>
      <c r="W25" s="2">
        <v>20</v>
      </c>
      <c r="X25" s="1">
        <f t="shared" si="2"/>
        <v>32507.03484</v>
      </c>
      <c r="Y25" s="16"/>
      <c r="Z25" s="2">
        <v>20</v>
      </c>
      <c r="AA25" s="1">
        <f t="shared" si="3"/>
        <v>35928.944100000001</v>
      </c>
      <c r="AD25" s="2">
        <v>20</v>
      </c>
      <c r="AE25" s="1">
        <f t="shared" si="4"/>
        <v>33881.038411499998</v>
      </c>
      <c r="AF25" s="16"/>
      <c r="AG25" s="2">
        <v>20</v>
      </c>
      <c r="AH25" s="1">
        <f t="shared" si="5"/>
        <v>37447.402545000004</v>
      </c>
    </row>
    <row r="26" spans="1:34" ht="20.100000000000001" customHeight="1" x14ac:dyDescent="0.2">
      <c r="A26" s="2">
        <v>21</v>
      </c>
      <c r="B26" s="1">
        <v>31021.54</v>
      </c>
      <c r="C26" s="16"/>
      <c r="D26" s="2">
        <v>21</v>
      </c>
      <c r="E26" s="1">
        <v>34286.639999999999</v>
      </c>
      <c r="G26" s="2">
        <v>21</v>
      </c>
      <c r="H26" s="1">
        <v>30798.03</v>
      </c>
      <c r="I26" s="16"/>
      <c r="J26" s="2">
        <v>21</v>
      </c>
      <c r="K26" s="1">
        <v>34040.47</v>
      </c>
      <c r="M26" s="2">
        <v>21</v>
      </c>
      <c r="N26" s="1">
        <f t="shared" si="0"/>
        <v>31413.990599999997</v>
      </c>
      <c r="O26" s="16"/>
      <c r="P26" s="2">
        <v>21</v>
      </c>
      <c r="Q26" s="1">
        <f t="shared" si="1"/>
        <v>34721.279399999999</v>
      </c>
      <c r="W26" s="2">
        <v>21</v>
      </c>
      <c r="X26" s="1">
        <f t="shared" si="2"/>
        <v>32745.31092</v>
      </c>
      <c r="Y26" s="16"/>
      <c r="Z26" s="2">
        <v>21</v>
      </c>
      <c r="AA26" s="1">
        <f t="shared" si="3"/>
        <v>36192.592170000004</v>
      </c>
      <c r="AD26" s="2">
        <v>21</v>
      </c>
      <c r="AE26" s="1">
        <f t="shared" si="4"/>
        <v>34132.386581999999</v>
      </c>
      <c r="AF26" s="16"/>
      <c r="AG26" s="2">
        <v>21</v>
      </c>
      <c r="AH26" s="1">
        <f t="shared" si="5"/>
        <v>37725.391305000005</v>
      </c>
    </row>
    <row r="27" spans="1:34" ht="20.100000000000001" customHeight="1" x14ac:dyDescent="0.2">
      <c r="A27" s="2">
        <v>22</v>
      </c>
      <c r="B27" s="1">
        <v>31245.05</v>
      </c>
      <c r="C27" s="16"/>
      <c r="D27" s="2">
        <v>22</v>
      </c>
      <c r="E27" s="1">
        <v>34533.839999999997</v>
      </c>
      <c r="G27" s="2">
        <v>22</v>
      </c>
      <c r="H27" s="1">
        <v>31021.54</v>
      </c>
      <c r="I27" s="16"/>
      <c r="J27" s="2">
        <v>22</v>
      </c>
      <c r="K27" s="1">
        <v>34286.639999999999</v>
      </c>
      <c r="M27" s="2">
        <v>22</v>
      </c>
      <c r="N27" s="1">
        <f t="shared" si="0"/>
        <v>31641.970799999999</v>
      </c>
      <c r="O27" s="16"/>
      <c r="P27" s="2">
        <v>22</v>
      </c>
      <c r="Q27" s="1">
        <f t="shared" si="1"/>
        <v>34972.372799999997</v>
      </c>
      <c r="W27" s="2">
        <v>22</v>
      </c>
      <c r="X27" s="1">
        <f t="shared" si="2"/>
        <v>32984.690129999995</v>
      </c>
      <c r="Y27" s="16"/>
      <c r="Z27" s="2">
        <v>22</v>
      </c>
      <c r="AA27" s="1">
        <f t="shared" si="3"/>
        <v>36457.343370000002</v>
      </c>
      <c r="AD27" s="2">
        <v>22</v>
      </c>
      <c r="AE27" s="1">
        <f t="shared" si="4"/>
        <v>34382.576465999999</v>
      </c>
      <c r="AF27" s="16"/>
      <c r="AG27" s="2">
        <v>22</v>
      </c>
      <c r="AH27" s="1">
        <f t="shared" si="5"/>
        <v>38002.221778500003</v>
      </c>
    </row>
    <row r="28" spans="1:34" ht="20.100000000000001" customHeight="1" x14ac:dyDescent="0.2">
      <c r="A28" s="2">
        <v>23</v>
      </c>
      <c r="B28" s="1">
        <v>31467.53</v>
      </c>
      <c r="C28" s="16"/>
      <c r="D28" s="2">
        <v>23</v>
      </c>
      <c r="E28" s="1">
        <v>34780.01</v>
      </c>
      <c r="G28" s="2">
        <v>23</v>
      </c>
      <c r="H28" s="1">
        <v>31245.05</v>
      </c>
      <c r="I28" s="16"/>
      <c r="J28" s="2">
        <v>23</v>
      </c>
      <c r="K28" s="1">
        <v>34533.839999999997</v>
      </c>
      <c r="M28" s="2">
        <v>23</v>
      </c>
      <c r="N28" s="1">
        <f t="shared" si="0"/>
        <v>31869.951000000001</v>
      </c>
      <c r="O28" s="16"/>
      <c r="P28" s="2">
        <v>23</v>
      </c>
      <c r="Q28" s="1">
        <f t="shared" si="1"/>
        <v>35224.516799999998</v>
      </c>
      <c r="W28" s="2">
        <v>23</v>
      </c>
      <c r="X28" s="1">
        <f t="shared" si="2"/>
        <v>33224.069340000002</v>
      </c>
      <c r="Y28" s="16"/>
      <c r="Z28" s="2">
        <v>23</v>
      </c>
      <c r="AA28" s="1">
        <f t="shared" si="3"/>
        <v>36720.991439999998</v>
      </c>
      <c r="AD28" s="2">
        <v>23</v>
      </c>
      <c r="AE28" s="1">
        <f t="shared" si="4"/>
        <v>34633.9246365</v>
      </c>
      <c r="AF28" s="16"/>
      <c r="AG28" s="2">
        <v>23</v>
      </c>
      <c r="AH28" s="1">
        <f t="shared" si="5"/>
        <v>38280.210538500003</v>
      </c>
    </row>
    <row r="29" spans="1:34" ht="20.100000000000001" customHeight="1" x14ac:dyDescent="0.2">
      <c r="A29" s="2">
        <v>24</v>
      </c>
      <c r="B29" s="1">
        <v>31691.040000000001</v>
      </c>
      <c r="C29" s="16"/>
      <c r="D29" s="2">
        <v>24</v>
      </c>
      <c r="E29" s="1">
        <v>35099.31</v>
      </c>
      <c r="G29" s="2">
        <v>24</v>
      </c>
      <c r="H29" s="1">
        <v>31467.53</v>
      </c>
      <c r="I29" s="16"/>
      <c r="J29" s="2">
        <v>24</v>
      </c>
      <c r="K29" s="1">
        <v>34780.01</v>
      </c>
      <c r="M29" s="2">
        <v>24</v>
      </c>
      <c r="N29" s="1">
        <f t="shared" si="0"/>
        <v>32096.8806</v>
      </c>
      <c r="O29" s="16"/>
      <c r="P29" s="2">
        <v>24</v>
      </c>
      <c r="Q29" s="1">
        <f t="shared" si="1"/>
        <v>35475.610200000003</v>
      </c>
      <c r="W29" s="2">
        <v>24</v>
      </c>
      <c r="X29" s="1">
        <f t="shared" si="2"/>
        <v>33463.448550000001</v>
      </c>
      <c r="Y29" s="16"/>
      <c r="Z29" s="2">
        <v>24</v>
      </c>
      <c r="AA29" s="1">
        <f t="shared" si="3"/>
        <v>36985.742639999997</v>
      </c>
      <c r="AD29" s="2">
        <v>24</v>
      </c>
      <c r="AE29" s="1">
        <f t="shared" si="4"/>
        <v>34885.272807000001</v>
      </c>
      <c r="AF29" s="16"/>
      <c r="AG29" s="2">
        <v>24</v>
      </c>
      <c r="AH29" s="1">
        <f t="shared" si="5"/>
        <v>38557.041012000002</v>
      </c>
    </row>
    <row r="30" spans="1:34" ht="20.100000000000001" customHeight="1" x14ac:dyDescent="0.2">
      <c r="A30" s="2">
        <v>25</v>
      </c>
      <c r="B30" s="1">
        <v>31914.55</v>
      </c>
      <c r="C30" s="16"/>
      <c r="D30" s="2">
        <v>25</v>
      </c>
      <c r="E30" s="1">
        <v>35273.379999999997</v>
      </c>
      <c r="G30" s="2">
        <v>25</v>
      </c>
      <c r="H30" s="1">
        <v>31691.040000000001</v>
      </c>
      <c r="I30" s="16"/>
      <c r="J30" s="2">
        <v>25</v>
      </c>
      <c r="K30" s="1">
        <v>35099.31</v>
      </c>
      <c r="M30" s="2">
        <v>25</v>
      </c>
      <c r="N30" s="1">
        <f t="shared" si="0"/>
        <v>32324.860800000002</v>
      </c>
      <c r="O30" s="16"/>
      <c r="P30" s="2">
        <v>25</v>
      </c>
      <c r="Q30" s="1">
        <f t="shared" si="1"/>
        <v>35801.296199999997</v>
      </c>
      <c r="W30" s="2">
        <v>25</v>
      </c>
      <c r="X30" s="1">
        <f t="shared" si="2"/>
        <v>33701.724630000004</v>
      </c>
      <c r="Y30" s="16"/>
      <c r="Z30" s="2">
        <v>25</v>
      </c>
      <c r="AA30" s="1">
        <f t="shared" si="3"/>
        <v>37249.390710000007</v>
      </c>
      <c r="AD30" s="2">
        <v>25</v>
      </c>
      <c r="AE30" s="1">
        <f t="shared" si="4"/>
        <v>35136.620977500002</v>
      </c>
      <c r="AF30" s="16"/>
      <c r="AG30" s="2">
        <v>25</v>
      </c>
      <c r="AH30" s="1">
        <f t="shared" si="5"/>
        <v>38835.029772000002</v>
      </c>
    </row>
    <row r="31" spans="1:34" ht="20.100000000000001" customHeight="1" x14ac:dyDescent="0.2">
      <c r="A31" s="2">
        <v>26</v>
      </c>
      <c r="B31" s="1">
        <v>32137.03</v>
      </c>
      <c r="C31" s="16"/>
      <c r="D31" s="2">
        <v>26</v>
      </c>
      <c r="E31" s="1">
        <v>35520.58</v>
      </c>
      <c r="G31" s="2">
        <v>26</v>
      </c>
      <c r="H31" s="1">
        <v>31914.55</v>
      </c>
      <c r="I31" s="16"/>
      <c r="J31" s="2">
        <v>26</v>
      </c>
      <c r="K31" s="1">
        <v>35273.379999999997</v>
      </c>
      <c r="M31" s="2">
        <v>26</v>
      </c>
      <c r="N31" s="1">
        <f t="shared" si="0"/>
        <v>32552.841</v>
      </c>
      <c r="O31" s="16"/>
      <c r="P31" s="2">
        <v>26</v>
      </c>
      <c r="Q31" s="1">
        <f t="shared" si="1"/>
        <v>35978.847599999994</v>
      </c>
      <c r="W31" s="2">
        <v>26</v>
      </c>
      <c r="X31" s="1">
        <f t="shared" si="2"/>
        <v>33941.103840000003</v>
      </c>
      <c r="Y31" s="16"/>
      <c r="Z31" s="2">
        <v>26</v>
      </c>
      <c r="AA31" s="1">
        <f t="shared" si="3"/>
        <v>37591.361010000001</v>
      </c>
      <c r="AD31" s="2">
        <v>26</v>
      </c>
      <c r="AE31" s="1">
        <f t="shared" si="4"/>
        <v>35386.810861500009</v>
      </c>
      <c r="AF31" s="16"/>
      <c r="AG31" s="2">
        <v>26</v>
      </c>
      <c r="AH31" s="1">
        <f t="shared" si="5"/>
        <v>39111.860245500007</v>
      </c>
    </row>
    <row r="32" spans="1:34" ht="20.100000000000001" customHeight="1" x14ac:dyDescent="0.2">
      <c r="A32" s="2">
        <v>27</v>
      </c>
      <c r="B32" s="1">
        <v>32360.54</v>
      </c>
      <c r="C32" s="16"/>
      <c r="D32" s="2">
        <v>27</v>
      </c>
      <c r="E32" s="1">
        <v>35766.75</v>
      </c>
      <c r="G32" s="2">
        <v>27</v>
      </c>
      <c r="H32" s="1">
        <v>32137.03</v>
      </c>
      <c r="I32" s="16"/>
      <c r="J32" s="2">
        <v>27</v>
      </c>
      <c r="K32" s="1">
        <v>35520.58</v>
      </c>
      <c r="M32" s="2">
        <v>27</v>
      </c>
      <c r="N32" s="1">
        <f t="shared" si="0"/>
        <v>32779.770599999996</v>
      </c>
      <c r="O32" s="16"/>
      <c r="P32" s="2">
        <v>27</v>
      </c>
      <c r="Q32" s="1">
        <f t="shared" si="1"/>
        <v>36230.991600000001</v>
      </c>
      <c r="W32" s="2">
        <v>27</v>
      </c>
      <c r="X32" s="1">
        <f t="shared" si="2"/>
        <v>34180.483050000003</v>
      </c>
      <c r="Y32" s="16"/>
      <c r="Z32" s="2">
        <v>27</v>
      </c>
      <c r="AA32" s="1">
        <f t="shared" si="3"/>
        <v>37777.789979999994</v>
      </c>
      <c r="AD32" s="2">
        <v>27</v>
      </c>
      <c r="AE32" s="1">
        <f t="shared" si="4"/>
        <v>35638.159032000003</v>
      </c>
      <c r="AF32" s="16"/>
      <c r="AG32" s="2">
        <v>27</v>
      </c>
      <c r="AH32" s="1">
        <f t="shared" si="5"/>
        <v>39470.929060499999</v>
      </c>
    </row>
    <row r="33" spans="1:34" ht="20.100000000000001" customHeight="1" x14ac:dyDescent="0.2">
      <c r="A33" s="2">
        <v>28</v>
      </c>
      <c r="B33" s="1">
        <v>32584.05</v>
      </c>
      <c r="C33" s="16"/>
      <c r="D33" s="2">
        <v>28</v>
      </c>
      <c r="E33" s="1">
        <v>36013.949999999997</v>
      </c>
      <c r="G33" s="2">
        <v>28</v>
      </c>
      <c r="H33" s="1">
        <v>32360.54</v>
      </c>
      <c r="I33" s="16"/>
      <c r="J33" s="2">
        <v>28</v>
      </c>
      <c r="K33" s="1">
        <v>35766.75</v>
      </c>
      <c r="M33" s="2">
        <v>28</v>
      </c>
      <c r="N33" s="1">
        <f t="shared" si="0"/>
        <v>33007.750800000002</v>
      </c>
      <c r="O33" s="16"/>
      <c r="P33" s="2">
        <v>28</v>
      </c>
      <c r="Q33" s="1">
        <f t="shared" si="1"/>
        <v>36482.084999999999</v>
      </c>
      <c r="W33" s="2">
        <v>28</v>
      </c>
      <c r="X33" s="1">
        <f t="shared" si="2"/>
        <v>34418.759129999999</v>
      </c>
      <c r="Y33" s="16"/>
      <c r="Z33" s="2">
        <v>28</v>
      </c>
      <c r="AA33" s="1">
        <f t="shared" si="3"/>
        <v>38042.54118</v>
      </c>
      <c r="AD33" s="2">
        <v>28</v>
      </c>
      <c r="AE33" s="1">
        <f t="shared" si="4"/>
        <v>35889.507202500004</v>
      </c>
      <c r="AF33" s="16"/>
      <c r="AG33" s="2">
        <v>28</v>
      </c>
      <c r="AH33" s="1">
        <f t="shared" si="5"/>
        <v>39666.679478999999</v>
      </c>
    </row>
    <row r="34" spans="1:34" ht="20.100000000000001" customHeight="1" x14ac:dyDescent="0.2">
      <c r="A34" s="2">
        <v>29</v>
      </c>
      <c r="B34" s="1">
        <v>32806.53</v>
      </c>
      <c r="C34" s="16"/>
      <c r="D34" s="2">
        <v>29</v>
      </c>
      <c r="E34" s="1">
        <v>36260.120000000003</v>
      </c>
      <c r="G34" s="2">
        <v>29</v>
      </c>
      <c r="H34" s="1">
        <v>32584.05</v>
      </c>
      <c r="I34" s="16"/>
      <c r="J34" s="2">
        <v>29</v>
      </c>
      <c r="K34" s="1">
        <v>36013.949999999997</v>
      </c>
      <c r="M34" s="2">
        <v>29</v>
      </c>
      <c r="N34" s="1">
        <f t="shared" si="0"/>
        <v>33235.731</v>
      </c>
      <c r="O34" s="16"/>
      <c r="P34" s="2">
        <v>29</v>
      </c>
      <c r="Q34" s="1">
        <f t="shared" si="1"/>
        <v>36734.228999999999</v>
      </c>
      <c r="W34" s="2">
        <v>29</v>
      </c>
      <c r="X34" s="1">
        <f t="shared" si="2"/>
        <v>34658.138340000005</v>
      </c>
      <c r="Y34" s="16"/>
      <c r="Z34" s="2">
        <v>29</v>
      </c>
      <c r="AA34" s="1">
        <f t="shared" si="3"/>
        <v>38306.189250000003</v>
      </c>
      <c r="AD34" s="2">
        <v>29</v>
      </c>
      <c r="AE34" s="1">
        <f t="shared" si="4"/>
        <v>36139.697086499997</v>
      </c>
      <c r="AF34" s="16"/>
      <c r="AG34" s="2">
        <v>29</v>
      </c>
      <c r="AH34" s="1">
        <f t="shared" si="5"/>
        <v>39944.668238999999</v>
      </c>
    </row>
    <row r="35" spans="1:34" ht="20.100000000000001" customHeight="1" x14ac:dyDescent="0.2">
      <c r="A35" s="2">
        <v>30</v>
      </c>
      <c r="B35" s="1">
        <v>33030.04</v>
      </c>
      <c r="C35" s="16"/>
      <c r="D35" s="2">
        <v>30</v>
      </c>
      <c r="E35" s="1">
        <v>36506.29</v>
      </c>
      <c r="G35" s="2">
        <v>30</v>
      </c>
      <c r="H35" s="1">
        <v>32806.53</v>
      </c>
      <c r="I35" s="16"/>
      <c r="J35" s="2">
        <v>30</v>
      </c>
      <c r="K35" s="1">
        <v>36260.120000000003</v>
      </c>
      <c r="M35" s="2">
        <v>30</v>
      </c>
      <c r="N35" s="1">
        <f t="shared" si="0"/>
        <v>33462.660599999996</v>
      </c>
      <c r="O35" s="16"/>
      <c r="P35" s="2">
        <v>30</v>
      </c>
      <c r="Q35" s="1">
        <f t="shared" si="1"/>
        <v>36985.322400000005</v>
      </c>
      <c r="W35" s="2">
        <v>30</v>
      </c>
      <c r="X35" s="1">
        <f t="shared" si="2"/>
        <v>34897.517550000004</v>
      </c>
      <c r="Y35" s="16"/>
      <c r="Z35" s="2">
        <v>30</v>
      </c>
      <c r="AA35" s="1">
        <f t="shared" si="3"/>
        <v>38570.940450000002</v>
      </c>
      <c r="AD35" s="2">
        <v>30</v>
      </c>
      <c r="AE35" s="1">
        <f t="shared" si="4"/>
        <v>36391.045257000005</v>
      </c>
      <c r="AF35" s="16"/>
      <c r="AG35" s="2">
        <v>30</v>
      </c>
      <c r="AH35" s="1">
        <f t="shared" si="5"/>
        <v>40221.498712500004</v>
      </c>
    </row>
    <row r="36" spans="1:34" ht="20.100000000000001" customHeight="1" x14ac:dyDescent="0.2">
      <c r="G36" s="69">
        <v>31</v>
      </c>
      <c r="H36" s="1">
        <v>33030.04</v>
      </c>
      <c r="I36" s="21"/>
      <c r="J36" s="69">
        <v>31</v>
      </c>
      <c r="K36" s="1">
        <v>36506.29</v>
      </c>
      <c r="M36" s="69">
        <v>31</v>
      </c>
      <c r="N36" s="1">
        <f t="shared" si="0"/>
        <v>33690.640800000001</v>
      </c>
      <c r="O36" s="21"/>
      <c r="P36" s="69">
        <v>31</v>
      </c>
      <c r="Q36" s="1">
        <f t="shared" si="1"/>
        <v>37236.415800000002</v>
      </c>
      <c r="W36" s="69">
        <v>31</v>
      </c>
      <c r="X36" s="1">
        <f t="shared" si="2"/>
        <v>35135.79363</v>
      </c>
      <c r="Y36" s="21"/>
      <c r="Z36" s="69">
        <v>31</v>
      </c>
      <c r="AA36" s="1">
        <f t="shared" si="3"/>
        <v>38834.588520000005</v>
      </c>
      <c r="AD36" s="7">
        <v>31</v>
      </c>
      <c r="AE36" s="1">
        <f t="shared" si="4"/>
        <v>36642.393427500007</v>
      </c>
      <c r="AF36" s="21"/>
      <c r="AG36" s="7">
        <v>31</v>
      </c>
      <c r="AH36" s="1">
        <f t="shared" si="5"/>
        <v>40499.487472500005</v>
      </c>
    </row>
    <row r="37" spans="1:34" ht="20.25" customHeight="1" x14ac:dyDescent="0.2">
      <c r="B37" s="30" t="s">
        <v>13</v>
      </c>
      <c r="C37" s="28"/>
      <c r="E37" s="30" t="s">
        <v>13</v>
      </c>
      <c r="H37" s="30" t="s">
        <v>13</v>
      </c>
      <c r="I37" s="28"/>
      <c r="K37" s="30" t="s">
        <v>13</v>
      </c>
      <c r="N37" s="30" t="s">
        <v>13</v>
      </c>
      <c r="O37" s="28"/>
      <c r="Q37" s="30" t="s">
        <v>13</v>
      </c>
      <c r="X37" s="30" t="s">
        <v>13</v>
      </c>
      <c r="Y37" s="28"/>
      <c r="AA37" s="30" t="s">
        <v>13</v>
      </c>
      <c r="AD37" s="69">
        <v>32</v>
      </c>
      <c r="AE37" s="1">
        <f t="shared" si="4"/>
        <v>36892.583311499999</v>
      </c>
      <c r="AG37" s="69">
        <v>32</v>
      </c>
      <c r="AH37" s="1">
        <f t="shared" si="5"/>
        <v>40776.31794600001</v>
      </c>
    </row>
    <row r="38" spans="1:34" ht="21" customHeight="1" x14ac:dyDescent="0.2">
      <c r="B38" s="29" t="s">
        <v>18</v>
      </c>
      <c r="C38" s="28"/>
      <c r="E38" s="29" t="s">
        <v>18</v>
      </c>
      <c r="H38" s="29" t="s">
        <v>18</v>
      </c>
      <c r="I38" s="28"/>
      <c r="K38" s="29" t="s">
        <v>18</v>
      </c>
      <c r="N38" s="29" t="s">
        <v>18</v>
      </c>
      <c r="O38" s="28"/>
      <c r="Q38" s="29" t="s">
        <v>18</v>
      </c>
      <c r="X38" s="29" t="s">
        <v>18</v>
      </c>
      <c r="Y38" s="28"/>
      <c r="AA38" s="29" t="s">
        <v>18</v>
      </c>
      <c r="AE38" s="114" t="s">
        <v>13</v>
      </c>
      <c r="AF38" s="28"/>
      <c r="AH38" s="114" t="s">
        <v>13</v>
      </c>
    </row>
    <row r="39" spans="1:34" x14ac:dyDescent="0.2">
      <c r="AE39" s="29" t="s">
        <v>18</v>
      </c>
      <c r="AF39" s="28"/>
      <c r="AH39" s="29" t="s">
        <v>18</v>
      </c>
    </row>
  </sheetData>
  <mergeCells count="16">
    <mergeCell ref="AD1:AH1"/>
    <mergeCell ref="AD2:AH2"/>
    <mergeCell ref="AD3:AE3"/>
    <mergeCell ref="W1:AA1"/>
    <mergeCell ref="W2:AA2"/>
    <mergeCell ref="W3:X3"/>
    <mergeCell ref="M1:Q1"/>
    <mergeCell ref="M2:Q2"/>
    <mergeCell ref="M3:N3"/>
    <mergeCell ref="S4:U13"/>
    <mergeCell ref="A3:B3"/>
    <mergeCell ref="A1:E1"/>
    <mergeCell ref="A2:E2"/>
    <mergeCell ref="G1:K1"/>
    <mergeCell ref="G2:K2"/>
    <mergeCell ref="G3:H3"/>
  </mergeCells>
  <printOptions horizontalCentered="1"/>
  <pageMargins left="0.2" right="0.2" top="0.25" bottom="0.25" header="0.3" footer="0.3"/>
  <pageSetup scale="7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2"/>
  <sheetViews>
    <sheetView topLeftCell="B1" workbookViewId="0">
      <pane xSplit="5" ySplit="3" topLeftCell="G4" activePane="bottomRight" state="frozen"/>
      <selection activeCell="B1" sqref="B1"/>
      <selection pane="topRight" activeCell="G1" sqref="G1"/>
      <selection pane="bottomLeft" activeCell="B4" sqref="B4"/>
      <selection pane="bottomRight" activeCell="P1" sqref="A1:P11"/>
    </sheetView>
  </sheetViews>
  <sheetFormatPr defaultColWidth="8.85546875" defaultRowHeight="12.75" x14ac:dyDescent="0.2"/>
  <cols>
    <col min="1" max="1" width="23" hidden="1" customWidth="1"/>
    <col min="2" max="2" width="42.85546875" hidden="1" customWidth="1"/>
    <col min="3" max="3" width="4.42578125" hidden="1" customWidth="1"/>
    <col min="4" max="4" width="16.85546875" hidden="1" customWidth="1"/>
    <col min="5" max="5" width="35.5703125" hidden="1" customWidth="1"/>
    <col min="6" max="6" width="2.7109375" hidden="1" customWidth="1"/>
    <col min="7" max="7" width="23" hidden="1" customWidth="1"/>
    <col min="8" max="8" width="37.5703125" hidden="1" customWidth="1"/>
    <col min="9" max="9" width="7" hidden="1" customWidth="1"/>
    <col min="10" max="10" width="5.140625" hidden="1" customWidth="1"/>
    <col min="11" max="11" width="4.42578125" hidden="1" customWidth="1"/>
    <col min="12" max="12" width="3.28515625" hidden="1" customWidth="1"/>
    <col min="13" max="13" width="23" hidden="1" customWidth="1"/>
    <col min="14" max="14" width="33.28515625" hidden="1" customWidth="1"/>
    <col min="15" max="16" width="0" hidden="1" customWidth="1"/>
    <col min="17" max="17" width="23" customWidth="1"/>
    <col min="18" max="18" width="33.28515625" customWidth="1"/>
  </cols>
  <sheetData>
    <row r="1" spans="1:18" ht="33" customHeight="1" x14ac:dyDescent="0.2">
      <c r="A1" s="132" t="s">
        <v>0</v>
      </c>
      <c r="B1" s="132"/>
      <c r="D1" s="136" t="s">
        <v>0</v>
      </c>
      <c r="E1" s="136"/>
      <c r="G1" s="136" t="s">
        <v>0</v>
      </c>
      <c r="H1" s="136"/>
      <c r="I1" s="127" t="s">
        <v>69</v>
      </c>
      <c r="J1" s="127"/>
      <c r="K1" s="127"/>
      <c r="M1" s="136" t="s">
        <v>0</v>
      </c>
      <c r="N1" s="136"/>
      <c r="Q1" s="136" t="s">
        <v>0</v>
      </c>
      <c r="R1" s="136"/>
    </row>
    <row r="2" spans="1:18" ht="46.5" customHeight="1" x14ac:dyDescent="0.2">
      <c r="A2" s="132" t="s">
        <v>39</v>
      </c>
      <c r="B2" s="132"/>
      <c r="D2" s="136" t="s">
        <v>65</v>
      </c>
      <c r="E2" s="136"/>
      <c r="G2" s="136" t="s">
        <v>71</v>
      </c>
      <c r="H2" s="136"/>
      <c r="I2" s="127"/>
      <c r="J2" s="127"/>
      <c r="K2" s="127"/>
      <c r="M2" s="136" t="s">
        <v>79</v>
      </c>
      <c r="N2" s="136"/>
      <c r="Q2" s="136" t="s">
        <v>115</v>
      </c>
      <c r="R2" s="136"/>
    </row>
    <row r="3" spans="1:18" ht="6.75" customHeight="1" x14ac:dyDescent="0.2">
      <c r="I3" s="127"/>
      <c r="J3" s="127"/>
      <c r="K3" s="127"/>
    </row>
    <row r="4" spans="1:18" ht="37.5" customHeight="1" x14ac:dyDescent="0.2">
      <c r="A4" s="6" t="s">
        <v>1</v>
      </c>
      <c r="B4" s="8" t="s">
        <v>38</v>
      </c>
      <c r="D4" s="6" t="s">
        <v>1</v>
      </c>
      <c r="E4" s="8" t="s">
        <v>66</v>
      </c>
      <c r="G4" s="6" t="s">
        <v>1</v>
      </c>
      <c r="H4" s="8" t="s">
        <v>66</v>
      </c>
      <c r="I4" s="127"/>
      <c r="J4" s="127"/>
      <c r="K4" s="127"/>
      <c r="M4" s="6" t="s">
        <v>1</v>
      </c>
      <c r="N4" s="8" t="s">
        <v>80</v>
      </c>
      <c r="Q4" s="6" t="s">
        <v>1</v>
      </c>
      <c r="R4" s="8" t="s">
        <v>102</v>
      </c>
    </row>
    <row r="5" spans="1:18" ht="20.100000000000001" customHeight="1" x14ac:dyDescent="0.2">
      <c r="A5" s="2">
        <v>0</v>
      </c>
      <c r="B5" s="1"/>
      <c r="D5" s="2">
        <v>0</v>
      </c>
      <c r="E5" s="1">
        <v>14444</v>
      </c>
      <c r="G5" s="2">
        <v>0</v>
      </c>
      <c r="H5" s="1">
        <f>SUM(E5*2%)+E5</f>
        <v>14732.88</v>
      </c>
      <c r="I5" s="127"/>
      <c r="J5" s="127"/>
      <c r="K5" s="127"/>
      <c r="M5" s="2">
        <v>0</v>
      </c>
      <c r="N5" s="1">
        <f>SUM(K5*2%)+K5</f>
        <v>0</v>
      </c>
      <c r="Q5" s="2">
        <v>0</v>
      </c>
      <c r="R5" s="1">
        <v>22200</v>
      </c>
    </row>
    <row r="6" spans="1:18" ht="20.100000000000001" customHeight="1" x14ac:dyDescent="0.2">
      <c r="A6" s="2">
        <v>1</v>
      </c>
      <c r="B6" s="1">
        <v>14737.24</v>
      </c>
      <c r="D6" s="2">
        <v>1</v>
      </c>
      <c r="E6" s="1">
        <v>14589</v>
      </c>
      <c r="G6" s="2">
        <v>1</v>
      </c>
      <c r="H6" s="1">
        <f t="shared" ref="H6:H41" si="0">SUM(E6*2%)+E6</f>
        <v>14880.78</v>
      </c>
      <c r="I6" s="127"/>
      <c r="J6" s="127"/>
      <c r="K6" s="127"/>
      <c r="M6" s="2">
        <v>1</v>
      </c>
      <c r="N6" s="1">
        <f>+H5*1.05</f>
        <v>15469.523999999999</v>
      </c>
      <c r="Q6" s="2">
        <v>1</v>
      </c>
      <c r="R6" s="1">
        <f>SUM(R5+250)</f>
        <v>22450</v>
      </c>
    </row>
    <row r="7" spans="1:18" ht="20.100000000000001" customHeight="1" x14ac:dyDescent="0.2">
      <c r="A7" s="2">
        <v>2</v>
      </c>
      <c r="B7" s="1">
        <v>14845.39</v>
      </c>
      <c r="D7" s="2">
        <v>2</v>
      </c>
      <c r="E7" s="1">
        <v>14737.24</v>
      </c>
      <c r="G7" s="2">
        <v>2</v>
      </c>
      <c r="H7" s="1">
        <f t="shared" si="0"/>
        <v>15031.9848</v>
      </c>
      <c r="I7" s="127"/>
      <c r="J7" s="127"/>
      <c r="K7" s="127"/>
      <c r="M7" s="2">
        <v>2</v>
      </c>
      <c r="N7" s="1">
        <f t="shared" ref="N7:N42" si="1">+H6*1.05</f>
        <v>15624.819000000001</v>
      </c>
      <c r="Q7" s="2">
        <v>2</v>
      </c>
      <c r="R7" s="1">
        <f>SUM(R6+250)</f>
        <v>22700</v>
      </c>
    </row>
    <row r="8" spans="1:18" ht="20.100000000000001" customHeight="1" x14ac:dyDescent="0.2">
      <c r="A8" s="2">
        <v>3</v>
      </c>
      <c r="B8" s="1">
        <v>14955.6</v>
      </c>
      <c r="D8" s="2">
        <v>3</v>
      </c>
      <c r="E8" s="1">
        <v>14845.39</v>
      </c>
      <c r="G8" s="2">
        <v>3</v>
      </c>
      <c r="H8" s="1">
        <f t="shared" si="0"/>
        <v>15142.2978</v>
      </c>
      <c r="I8" s="127"/>
      <c r="J8" s="127"/>
      <c r="K8" s="127"/>
      <c r="M8" s="2">
        <v>3</v>
      </c>
      <c r="N8" s="1">
        <f t="shared" si="1"/>
        <v>15783.584040000002</v>
      </c>
      <c r="Q8" s="2">
        <v>3</v>
      </c>
      <c r="R8" s="1">
        <f t="shared" ref="R8:R42" si="2">SUM(R7+250)</f>
        <v>22950</v>
      </c>
    </row>
    <row r="9" spans="1:18" ht="20.100000000000001" customHeight="1" x14ac:dyDescent="0.2">
      <c r="A9" s="2">
        <v>4</v>
      </c>
      <c r="B9" s="1">
        <v>15103.92</v>
      </c>
      <c r="D9" s="2">
        <v>4</v>
      </c>
      <c r="E9" s="1">
        <v>14955.6</v>
      </c>
      <c r="G9" s="2">
        <v>4</v>
      </c>
      <c r="H9" s="1">
        <f t="shared" si="0"/>
        <v>15254.712</v>
      </c>
      <c r="I9" s="127"/>
      <c r="J9" s="127"/>
      <c r="K9" s="127"/>
      <c r="M9" s="2">
        <v>4</v>
      </c>
      <c r="N9" s="1">
        <f t="shared" si="1"/>
        <v>15899.412690000001</v>
      </c>
      <c r="Q9" s="2">
        <v>4</v>
      </c>
      <c r="R9" s="1">
        <f t="shared" si="2"/>
        <v>23200</v>
      </c>
    </row>
    <row r="10" spans="1:18" ht="20.100000000000001" customHeight="1" x14ac:dyDescent="0.2">
      <c r="A10" s="2">
        <v>5</v>
      </c>
      <c r="B10" s="1">
        <v>15160.57</v>
      </c>
      <c r="D10" s="2">
        <v>5</v>
      </c>
      <c r="E10" s="1">
        <v>15103.92</v>
      </c>
      <c r="G10" s="2">
        <v>5</v>
      </c>
      <c r="H10" s="1">
        <f t="shared" si="0"/>
        <v>15405.9984</v>
      </c>
      <c r="I10" s="127"/>
      <c r="J10" s="127"/>
      <c r="K10" s="127"/>
      <c r="M10" s="2">
        <v>5</v>
      </c>
      <c r="N10" s="1">
        <f t="shared" si="1"/>
        <v>16017.4476</v>
      </c>
      <c r="Q10" s="2">
        <v>5</v>
      </c>
      <c r="R10" s="1">
        <f t="shared" si="2"/>
        <v>23450</v>
      </c>
    </row>
    <row r="11" spans="1:18" ht="20.100000000000001" customHeight="1" x14ac:dyDescent="0.2">
      <c r="A11" s="2">
        <v>6</v>
      </c>
      <c r="B11" s="1">
        <v>15216.19</v>
      </c>
      <c r="D11" s="2">
        <v>6</v>
      </c>
      <c r="E11" s="1">
        <v>15160.57</v>
      </c>
      <c r="G11" s="2">
        <v>6</v>
      </c>
      <c r="H11" s="1">
        <f t="shared" si="0"/>
        <v>15463.7814</v>
      </c>
      <c r="I11" s="127"/>
      <c r="J11" s="127"/>
      <c r="K11" s="127"/>
      <c r="M11" s="2">
        <v>6</v>
      </c>
      <c r="N11" s="1">
        <f t="shared" si="1"/>
        <v>16176.298320000002</v>
      </c>
      <c r="Q11" s="2">
        <v>6</v>
      </c>
      <c r="R11" s="1">
        <f t="shared" si="2"/>
        <v>23700</v>
      </c>
    </row>
    <row r="12" spans="1:18" ht="20.100000000000001" customHeight="1" x14ac:dyDescent="0.2">
      <c r="A12" s="2">
        <v>7</v>
      </c>
      <c r="B12" s="1">
        <v>15262.54</v>
      </c>
      <c r="D12" s="2">
        <v>7</v>
      </c>
      <c r="E12" s="1">
        <v>15216.19</v>
      </c>
      <c r="G12" s="2">
        <v>7</v>
      </c>
      <c r="H12" s="1">
        <f t="shared" si="0"/>
        <v>15520.513800000001</v>
      </c>
      <c r="M12" s="2">
        <v>7</v>
      </c>
      <c r="N12" s="1">
        <f t="shared" si="1"/>
        <v>16236.97047</v>
      </c>
      <c r="Q12" s="2">
        <v>7</v>
      </c>
      <c r="R12" s="1">
        <f t="shared" si="2"/>
        <v>23950</v>
      </c>
    </row>
    <row r="13" spans="1:18" ht="20.100000000000001" customHeight="1" x14ac:dyDescent="0.2">
      <c r="A13" s="2">
        <v>8</v>
      </c>
      <c r="B13" s="1">
        <v>15306.83</v>
      </c>
      <c r="D13" s="2">
        <v>8</v>
      </c>
      <c r="E13" s="1">
        <v>15262.54</v>
      </c>
      <c r="G13" s="2">
        <v>8</v>
      </c>
      <c r="H13" s="1">
        <f t="shared" si="0"/>
        <v>15567.790800000001</v>
      </c>
      <c r="M13" s="2">
        <v>8</v>
      </c>
      <c r="N13" s="1">
        <f t="shared" si="1"/>
        <v>16296.539490000001</v>
      </c>
      <c r="Q13" s="2">
        <v>8</v>
      </c>
      <c r="R13" s="1">
        <f t="shared" si="2"/>
        <v>24200</v>
      </c>
    </row>
    <row r="14" spans="1:18" ht="20.100000000000001" customHeight="1" x14ac:dyDescent="0.2">
      <c r="A14" s="2">
        <v>9</v>
      </c>
      <c r="B14" s="1">
        <v>15528.28</v>
      </c>
      <c r="D14" s="2">
        <v>9</v>
      </c>
      <c r="E14" s="1">
        <v>15306.83</v>
      </c>
      <c r="G14" s="2">
        <v>9</v>
      </c>
      <c r="H14" s="1">
        <f t="shared" si="0"/>
        <v>15612.9666</v>
      </c>
      <c r="M14" s="2">
        <v>9</v>
      </c>
      <c r="N14" s="1">
        <f t="shared" si="1"/>
        <v>16346.180340000001</v>
      </c>
      <c r="Q14" s="2">
        <v>9</v>
      </c>
      <c r="R14" s="1">
        <f t="shared" si="2"/>
        <v>24450</v>
      </c>
    </row>
    <row r="15" spans="1:18" ht="20.100000000000001" customHeight="1" x14ac:dyDescent="0.2">
      <c r="A15" s="2">
        <v>10</v>
      </c>
      <c r="B15" s="1">
        <v>15834.19</v>
      </c>
      <c r="D15" s="2">
        <v>10</v>
      </c>
      <c r="E15" s="1">
        <v>15528.28</v>
      </c>
      <c r="G15" s="2">
        <v>10</v>
      </c>
      <c r="H15" s="1">
        <f t="shared" si="0"/>
        <v>15838.845600000001</v>
      </c>
      <c r="M15" s="2">
        <v>10</v>
      </c>
      <c r="N15" s="1">
        <f t="shared" si="1"/>
        <v>16393.61493</v>
      </c>
      <c r="Q15" s="2">
        <v>10</v>
      </c>
      <c r="R15" s="1">
        <f t="shared" si="2"/>
        <v>24700</v>
      </c>
    </row>
    <row r="16" spans="1:18" ht="20.100000000000001" customHeight="1" x14ac:dyDescent="0.2">
      <c r="A16" s="2">
        <v>11</v>
      </c>
      <c r="B16" s="1">
        <v>15979.42</v>
      </c>
      <c r="D16" s="2">
        <v>11</v>
      </c>
      <c r="E16" s="1">
        <v>15834.19</v>
      </c>
      <c r="G16" s="2">
        <v>11</v>
      </c>
      <c r="H16" s="1">
        <f t="shared" si="0"/>
        <v>16150.873800000001</v>
      </c>
      <c r="M16" s="2">
        <v>11</v>
      </c>
      <c r="N16" s="1">
        <f t="shared" si="1"/>
        <v>16630.78788</v>
      </c>
      <c r="Q16" s="2">
        <v>11</v>
      </c>
      <c r="R16" s="1">
        <f t="shared" si="2"/>
        <v>24950</v>
      </c>
    </row>
    <row r="17" spans="1:18" ht="20.100000000000001" customHeight="1" x14ac:dyDescent="0.2">
      <c r="A17" s="2">
        <v>12</v>
      </c>
      <c r="B17" s="1">
        <v>16121.56</v>
      </c>
      <c r="D17" s="2">
        <v>12</v>
      </c>
      <c r="E17" s="1">
        <v>15979.42</v>
      </c>
      <c r="G17" s="2">
        <v>12</v>
      </c>
      <c r="H17" s="1">
        <f t="shared" si="0"/>
        <v>16299.008400000001</v>
      </c>
      <c r="M17" s="2">
        <v>12</v>
      </c>
      <c r="N17" s="1">
        <f t="shared" si="1"/>
        <v>16958.417490000003</v>
      </c>
      <c r="Q17" s="2">
        <v>12</v>
      </c>
      <c r="R17" s="1">
        <f t="shared" si="2"/>
        <v>25200</v>
      </c>
    </row>
    <row r="18" spans="1:18" ht="20.100000000000001" customHeight="1" x14ac:dyDescent="0.2">
      <c r="A18" s="2">
        <v>13</v>
      </c>
      <c r="B18" s="1">
        <v>16274</v>
      </c>
      <c r="D18" s="2">
        <v>13</v>
      </c>
      <c r="E18" s="1">
        <v>16121.56</v>
      </c>
      <c r="G18" s="2">
        <v>13</v>
      </c>
      <c r="H18" s="1">
        <f t="shared" si="0"/>
        <v>16443.9912</v>
      </c>
      <c r="M18" s="2">
        <v>13</v>
      </c>
      <c r="N18" s="1">
        <f t="shared" si="1"/>
        <v>17113.95882</v>
      </c>
      <c r="Q18" s="2">
        <v>13</v>
      </c>
      <c r="R18" s="1">
        <f t="shared" si="2"/>
        <v>25450</v>
      </c>
    </row>
    <row r="19" spans="1:18" ht="20.100000000000001" customHeight="1" x14ac:dyDescent="0.2">
      <c r="A19" s="2">
        <v>14</v>
      </c>
      <c r="B19" s="1">
        <v>16645.830000000002</v>
      </c>
      <c r="D19" s="2">
        <v>14</v>
      </c>
      <c r="E19" s="1">
        <v>16274</v>
      </c>
      <c r="G19" s="2">
        <v>14</v>
      </c>
      <c r="H19" s="1">
        <f t="shared" si="0"/>
        <v>16599.48</v>
      </c>
      <c r="M19" s="2">
        <v>14</v>
      </c>
      <c r="N19" s="1">
        <f t="shared" si="1"/>
        <v>17266.190760000001</v>
      </c>
      <c r="Q19" s="2">
        <v>14</v>
      </c>
      <c r="R19" s="1">
        <f t="shared" si="2"/>
        <v>25700</v>
      </c>
    </row>
    <row r="20" spans="1:18" ht="20.100000000000001" customHeight="1" x14ac:dyDescent="0.2">
      <c r="A20" s="2">
        <v>15</v>
      </c>
      <c r="B20" s="1">
        <v>16837.41</v>
      </c>
      <c r="D20" s="2">
        <v>15</v>
      </c>
      <c r="E20" s="1">
        <v>16645.830000000002</v>
      </c>
      <c r="G20" s="2">
        <v>15</v>
      </c>
      <c r="H20" s="1">
        <f t="shared" si="0"/>
        <v>16978.746600000002</v>
      </c>
      <c r="M20" s="2">
        <v>15</v>
      </c>
      <c r="N20" s="1">
        <f t="shared" si="1"/>
        <v>17429.454000000002</v>
      </c>
      <c r="Q20" s="2">
        <v>15</v>
      </c>
      <c r="R20" s="1">
        <f t="shared" si="2"/>
        <v>25950</v>
      </c>
    </row>
    <row r="21" spans="1:18" ht="20.100000000000001" customHeight="1" x14ac:dyDescent="0.2">
      <c r="A21" s="2">
        <v>16</v>
      </c>
      <c r="B21" s="1">
        <v>17026.93</v>
      </c>
      <c r="D21" s="2">
        <v>16</v>
      </c>
      <c r="E21" s="1">
        <v>16837.41</v>
      </c>
      <c r="G21" s="2">
        <v>16</v>
      </c>
      <c r="H21" s="1">
        <f t="shared" si="0"/>
        <v>17174.158199999998</v>
      </c>
      <c r="M21" s="2">
        <v>16</v>
      </c>
      <c r="N21" s="1">
        <f t="shared" si="1"/>
        <v>17827.683930000003</v>
      </c>
      <c r="Q21" s="2">
        <v>16</v>
      </c>
      <c r="R21" s="1">
        <f t="shared" si="2"/>
        <v>26200</v>
      </c>
    </row>
    <row r="22" spans="1:18" ht="20.100000000000001" customHeight="1" x14ac:dyDescent="0.2">
      <c r="A22" s="2">
        <v>17</v>
      </c>
      <c r="B22" s="1">
        <v>17183.490000000002</v>
      </c>
      <c r="D22" s="2">
        <v>17</v>
      </c>
      <c r="E22" s="1">
        <v>17026.93</v>
      </c>
      <c r="G22" s="2">
        <v>17</v>
      </c>
      <c r="H22" s="1">
        <f t="shared" si="0"/>
        <v>17367.4686</v>
      </c>
      <c r="M22" s="2">
        <v>17</v>
      </c>
      <c r="N22" s="1">
        <f t="shared" si="1"/>
        <v>18032.866109999999</v>
      </c>
      <c r="Q22" s="2">
        <v>17</v>
      </c>
      <c r="R22" s="1">
        <f t="shared" si="2"/>
        <v>26450</v>
      </c>
    </row>
    <row r="23" spans="1:18" ht="20.100000000000001" customHeight="1" x14ac:dyDescent="0.2">
      <c r="A23" s="2">
        <v>18</v>
      </c>
      <c r="B23" s="1">
        <v>17340.05</v>
      </c>
      <c r="D23" s="2">
        <v>18</v>
      </c>
      <c r="E23" s="1">
        <v>17183.490000000002</v>
      </c>
      <c r="G23" s="2">
        <v>18</v>
      </c>
      <c r="H23" s="1">
        <f t="shared" si="0"/>
        <v>17527.159800000001</v>
      </c>
      <c r="M23" s="2">
        <v>18</v>
      </c>
      <c r="N23" s="1">
        <f t="shared" si="1"/>
        <v>18235.84203</v>
      </c>
      <c r="Q23" s="2">
        <v>18</v>
      </c>
      <c r="R23" s="1">
        <f t="shared" si="2"/>
        <v>26700</v>
      </c>
    </row>
    <row r="24" spans="1:18" ht="20.100000000000001" customHeight="1" x14ac:dyDescent="0.2">
      <c r="A24" s="2">
        <v>19</v>
      </c>
      <c r="B24" s="1">
        <v>17494.55</v>
      </c>
      <c r="D24" s="2">
        <v>19</v>
      </c>
      <c r="E24" s="1">
        <v>17340.05</v>
      </c>
      <c r="G24" s="2">
        <v>19</v>
      </c>
      <c r="H24" s="1">
        <f t="shared" si="0"/>
        <v>17686.850999999999</v>
      </c>
      <c r="M24" s="2">
        <v>19</v>
      </c>
      <c r="N24" s="1">
        <f t="shared" si="1"/>
        <v>18403.517790000002</v>
      </c>
      <c r="Q24" s="2">
        <v>19</v>
      </c>
      <c r="R24" s="1">
        <f t="shared" si="2"/>
        <v>26950</v>
      </c>
    </row>
    <row r="25" spans="1:18" ht="20.100000000000001" customHeight="1" x14ac:dyDescent="0.2">
      <c r="A25" s="2">
        <v>20</v>
      </c>
      <c r="B25" s="1">
        <v>17689.22</v>
      </c>
      <c r="D25" s="2">
        <v>20</v>
      </c>
      <c r="E25" s="1">
        <v>17494.55</v>
      </c>
      <c r="G25" s="2">
        <v>20</v>
      </c>
      <c r="H25" s="1">
        <f t="shared" si="0"/>
        <v>17844.440999999999</v>
      </c>
      <c r="M25" s="2">
        <v>20</v>
      </c>
      <c r="N25" s="1">
        <f t="shared" si="1"/>
        <v>18571.19355</v>
      </c>
      <c r="Q25" s="2">
        <v>20</v>
      </c>
      <c r="R25" s="1">
        <f t="shared" si="2"/>
        <v>27200</v>
      </c>
    </row>
    <row r="26" spans="1:18" ht="20.100000000000001" customHeight="1" x14ac:dyDescent="0.2">
      <c r="A26" s="2">
        <v>21</v>
      </c>
      <c r="B26" s="1">
        <v>18442.150000000001</v>
      </c>
      <c r="D26" s="2">
        <v>21</v>
      </c>
      <c r="E26" s="1">
        <v>17689.22</v>
      </c>
      <c r="G26" s="2">
        <v>21</v>
      </c>
      <c r="H26" s="1">
        <f t="shared" si="0"/>
        <v>18043.004400000002</v>
      </c>
      <c r="M26" s="2">
        <v>21</v>
      </c>
      <c r="N26" s="1">
        <f t="shared" si="1"/>
        <v>18736.663049999999</v>
      </c>
      <c r="Q26" s="2">
        <v>21</v>
      </c>
      <c r="R26" s="1">
        <f t="shared" si="2"/>
        <v>27450</v>
      </c>
    </row>
    <row r="27" spans="1:18" ht="20.100000000000001" customHeight="1" x14ac:dyDescent="0.2">
      <c r="A27" s="2">
        <v>22</v>
      </c>
      <c r="B27" s="1">
        <v>18748.060000000001</v>
      </c>
      <c r="D27" s="2">
        <v>22</v>
      </c>
      <c r="E27" s="1">
        <v>18442.150000000001</v>
      </c>
      <c r="G27" s="2">
        <v>22</v>
      </c>
      <c r="H27" s="1">
        <f t="shared" si="0"/>
        <v>18810.993000000002</v>
      </c>
      <c r="M27" s="2">
        <v>22</v>
      </c>
      <c r="N27" s="1">
        <f t="shared" si="1"/>
        <v>18945.154620000001</v>
      </c>
      <c r="Q27" s="2">
        <v>22</v>
      </c>
      <c r="R27" s="1">
        <f t="shared" si="2"/>
        <v>27700</v>
      </c>
    </row>
    <row r="28" spans="1:18" ht="20.100000000000001" customHeight="1" x14ac:dyDescent="0.2">
      <c r="A28" s="2">
        <v>23</v>
      </c>
      <c r="B28" s="1">
        <v>19057.060000000001</v>
      </c>
      <c r="D28" s="2">
        <v>23</v>
      </c>
      <c r="E28" s="1">
        <v>18748.060000000001</v>
      </c>
      <c r="G28" s="2">
        <v>23</v>
      </c>
      <c r="H28" s="1">
        <f t="shared" si="0"/>
        <v>19123.021200000003</v>
      </c>
      <c r="M28" s="2">
        <v>23</v>
      </c>
      <c r="N28" s="1">
        <f t="shared" si="1"/>
        <v>19751.542650000003</v>
      </c>
      <c r="Q28" s="2">
        <v>23</v>
      </c>
      <c r="R28" s="1">
        <f t="shared" si="2"/>
        <v>27950</v>
      </c>
    </row>
    <row r="29" spans="1:18" ht="20.100000000000001" customHeight="1" x14ac:dyDescent="0.2">
      <c r="A29" s="2">
        <v>24</v>
      </c>
      <c r="B29" s="1">
        <v>19324.86</v>
      </c>
      <c r="D29" s="2">
        <v>24</v>
      </c>
      <c r="E29" s="1">
        <v>19057.060000000001</v>
      </c>
      <c r="G29" s="2">
        <v>24</v>
      </c>
      <c r="H29" s="1">
        <f t="shared" si="0"/>
        <v>19438.201200000003</v>
      </c>
      <c r="M29" s="2">
        <v>24</v>
      </c>
      <c r="N29" s="1">
        <f t="shared" si="1"/>
        <v>20079.172260000003</v>
      </c>
      <c r="Q29" s="2">
        <v>24</v>
      </c>
      <c r="R29" s="1">
        <f t="shared" si="2"/>
        <v>28200</v>
      </c>
    </row>
    <row r="30" spans="1:18" ht="20.100000000000001" customHeight="1" x14ac:dyDescent="0.2">
      <c r="A30" s="2">
        <v>25</v>
      </c>
      <c r="B30" s="1">
        <v>19593.689999999999</v>
      </c>
      <c r="D30" s="2">
        <v>25</v>
      </c>
      <c r="E30" s="1">
        <v>19324.86</v>
      </c>
      <c r="G30" s="2">
        <v>25</v>
      </c>
      <c r="H30" s="1">
        <f t="shared" si="0"/>
        <v>19711.357200000002</v>
      </c>
      <c r="M30" s="2">
        <v>25</v>
      </c>
      <c r="N30" s="1">
        <f t="shared" si="1"/>
        <v>20410.111260000005</v>
      </c>
      <c r="Q30" s="2">
        <v>25</v>
      </c>
      <c r="R30" s="1">
        <f t="shared" si="2"/>
        <v>28450</v>
      </c>
    </row>
    <row r="31" spans="1:18" ht="20.100000000000001" customHeight="1" x14ac:dyDescent="0.2">
      <c r="A31" s="2">
        <v>26</v>
      </c>
      <c r="B31" s="1">
        <v>19863.55</v>
      </c>
      <c r="D31" s="2">
        <v>26</v>
      </c>
      <c r="E31" s="1">
        <v>19593.689999999999</v>
      </c>
      <c r="G31" s="2">
        <v>26</v>
      </c>
      <c r="H31" s="1">
        <f t="shared" si="0"/>
        <v>19985.5638</v>
      </c>
      <c r="M31" s="2">
        <v>26</v>
      </c>
      <c r="N31" s="1">
        <f t="shared" si="1"/>
        <v>20696.925060000001</v>
      </c>
      <c r="Q31" s="2">
        <v>26</v>
      </c>
      <c r="R31" s="1">
        <f t="shared" si="2"/>
        <v>28700</v>
      </c>
    </row>
    <row r="32" spans="1:18" ht="20.100000000000001" customHeight="1" x14ac:dyDescent="0.2">
      <c r="A32" s="3">
        <v>27</v>
      </c>
      <c r="B32" s="1">
        <v>20054.099999999999</v>
      </c>
      <c r="D32" s="3">
        <v>27</v>
      </c>
      <c r="E32" s="1">
        <v>19863.55</v>
      </c>
      <c r="G32" s="3">
        <v>27</v>
      </c>
      <c r="H32" s="1">
        <f t="shared" si="0"/>
        <v>20260.821</v>
      </c>
      <c r="M32" s="3">
        <v>27</v>
      </c>
      <c r="N32" s="1">
        <f t="shared" si="1"/>
        <v>20984.841990000001</v>
      </c>
      <c r="Q32" s="3">
        <v>27</v>
      </c>
      <c r="R32" s="1">
        <f t="shared" si="2"/>
        <v>28950</v>
      </c>
    </row>
    <row r="33" spans="1:18" ht="20.100000000000001" customHeight="1" x14ac:dyDescent="0.2">
      <c r="A33" s="2">
        <v>28</v>
      </c>
      <c r="B33" s="1">
        <v>21245.81</v>
      </c>
      <c r="D33" s="2">
        <v>28</v>
      </c>
      <c r="E33" s="1">
        <v>20054.099999999999</v>
      </c>
      <c r="G33" s="2">
        <v>28</v>
      </c>
      <c r="H33" s="1">
        <f t="shared" si="0"/>
        <v>20455.181999999997</v>
      </c>
      <c r="M33" s="2">
        <v>28</v>
      </c>
      <c r="N33" s="1">
        <f t="shared" si="1"/>
        <v>21273.86205</v>
      </c>
      <c r="Q33" s="2">
        <v>28</v>
      </c>
      <c r="R33" s="1">
        <f t="shared" si="2"/>
        <v>29200</v>
      </c>
    </row>
    <row r="34" spans="1:18" ht="20.100000000000001" customHeight="1" x14ac:dyDescent="0.2">
      <c r="A34" s="2">
        <v>29</v>
      </c>
      <c r="B34" s="1">
        <v>21655.75</v>
      </c>
      <c r="D34" s="2">
        <v>29</v>
      </c>
      <c r="E34" s="1">
        <v>21245.81</v>
      </c>
      <c r="G34" s="2">
        <v>29</v>
      </c>
      <c r="H34" s="1">
        <f t="shared" si="0"/>
        <v>21670.726200000001</v>
      </c>
      <c r="M34" s="2">
        <v>29</v>
      </c>
      <c r="N34" s="1">
        <f t="shared" si="1"/>
        <v>21477.941099999996</v>
      </c>
      <c r="Q34" s="2">
        <v>29</v>
      </c>
      <c r="R34" s="1">
        <f t="shared" si="2"/>
        <v>29450</v>
      </c>
    </row>
    <row r="35" spans="1:18" ht="20.100000000000001" customHeight="1" x14ac:dyDescent="0.2">
      <c r="A35" s="2">
        <v>30</v>
      </c>
      <c r="B35" s="1">
        <v>21952.39</v>
      </c>
      <c r="D35" s="2">
        <v>30</v>
      </c>
      <c r="E35" s="1">
        <v>21655.75</v>
      </c>
      <c r="G35" s="2">
        <v>30</v>
      </c>
      <c r="H35" s="1">
        <f t="shared" si="0"/>
        <v>22088.865000000002</v>
      </c>
      <c r="M35" s="2">
        <v>30</v>
      </c>
      <c r="N35" s="1">
        <f t="shared" si="1"/>
        <v>22754.26251</v>
      </c>
      <c r="Q35" s="2">
        <v>30</v>
      </c>
      <c r="R35" s="1">
        <f t="shared" si="2"/>
        <v>29700</v>
      </c>
    </row>
    <row r="36" spans="1:18" ht="20.100000000000001" customHeight="1" x14ac:dyDescent="0.2">
      <c r="A36" s="7">
        <v>31</v>
      </c>
      <c r="B36" s="1">
        <v>22306.71</v>
      </c>
      <c r="D36" s="7">
        <v>31</v>
      </c>
      <c r="E36" s="1">
        <v>21952.39</v>
      </c>
      <c r="G36" s="7">
        <v>31</v>
      </c>
      <c r="H36" s="1">
        <f t="shared" si="0"/>
        <v>22391.4378</v>
      </c>
      <c r="M36" s="7">
        <v>31</v>
      </c>
      <c r="N36" s="1">
        <f t="shared" si="1"/>
        <v>23193.308250000002</v>
      </c>
      <c r="Q36" s="7">
        <v>31</v>
      </c>
      <c r="R36" s="1">
        <f t="shared" si="2"/>
        <v>29950</v>
      </c>
    </row>
    <row r="37" spans="1:18" ht="20.100000000000001" customHeight="1" x14ac:dyDescent="0.2">
      <c r="A37" s="7">
        <v>32</v>
      </c>
      <c r="B37" s="1">
        <v>22656.91</v>
      </c>
      <c r="D37" s="7">
        <v>32</v>
      </c>
      <c r="E37" s="1">
        <v>22306.71</v>
      </c>
      <c r="G37" s="7">
        <v>32</v>
      </c>
      <c r="H37" s="1">
        <f t="shared" si="0"/>
        <v>22752.8442</v>
      </c>
      <c r="M37" s="7">
        <v>32</v>
      </c>
      <c r="N37" s="1">
        <f t="shared" si="1"/>
        <v>23511.009689999999</v>
      </c>
      <c r="Q37" s="7">
        <v>32</v>
      </c>
      <c r="R37" s="1">
        <f t="shared" si="2"/>
        <v>30200</v>
      </c>
    </row>
    <row r="38" spans="1:18" ht="20.100000000000001" customHeight="1" x14ac:dyDescent="0.2">
      <c r="A38" s="7">
        <v>33</v>
      </c>
      <c r="B38" s="1">
        <v>23009.17</v>
      </c>
      <c r="D38" s="7">
        <v>33</v>
      </c>
      <c r="E38" s="1">
        <v>22656.91</v>
      </c>
      <c r="G38" s="7">
        <v>33</v>
      </c>
      <c r="H38" s="1">
        <f t="shared" si="0"/>
        <v>23110.048200000001</v>
      </c>
      <c r="M38" s="7">
        <v>33</v>
      </c>
      <c r="N38" s="1">
        <f t="shared" si="1"/>
        <v>23890.486410000001</v>
      </c>
      <c r="Q38" s="7">
        <v>33</v>
      </c>
      <c r="R38" s="1">
        <f t="shared" si="2"/>
        <v>30450</v>
      </c>
    </row>
    <row r="39" spans="1:18" ht="20.100000000000001" customHeight="1" x14ac:dyDescent="0.2">
      <c r="A39" s="7">
        <v>34</v>
      </c>
      <c r="B39" s="1">
        <v>23589.06</v>
      </c>
      <c r="D39" s="7">
        <v>34</v>
      </c>
      <c r="E39" s="1">
        <v>23009.17</v>
      </c>
      <c r="G39" s="7">
        <v>34</v>
      </c>
      <c r="H39" s="1">
        <f t="shared" si="0"/>
        <v>23469.3534</v>
      </c>
      <c r="M39" s="7">
        <v>34</v>
      </c>
      <c r="N39" s="1">
        <f t="shared" si="1"/>
        <v>24265.550610000002</v>
      </c>
      <c r="Q39" s="7">
        <v>34</v>
      </c>
      <c r="R39" s="1">
        <f t="shared" si="2"/>
        <v>30700</v>
      </c>
    </row>
    <row r="40" spans="1:18" ht="20.100000000000001" customHeight="1" x14ac:dyDescent="0.2">
      <c r="A40" s="7" t="s">
        <v>51</v>
      </c>
      <c r="B40" s="1">
        <v>23760.04</v>
      </c>
      <c r="D40" s="7">
        <v>35</v>
      </c>
      <c r="E40" s="1">
        <v>23589.06</v>
      </c>
      <c r="G40" s="7">
        <v>35</v>
      </c>
      <c r="H40" s="1">
        <f t="shared" si="0"/>
        <v>24060.841200000003</v>
      </c>
      <c r="M40" s="7">
        <v>35</v>
      </c>
      <c r="N40" s="1">
        <f t="shared" si="1"/>
        <v>24642.821070000002</v>
      </c>
      <c r="Q40" s="7">
        <v>35</v>
      </c>
      <c r="R40" s="1">
        <f t="shared" si="2"/>
        <v>30950</v>
      </c>
    </row>
    <row r="41" spans="1:18" ht="20.100000000000001" customHeight="1" x14ac:dyDescent="0.2">
      <c r="A41" s="9" t="s">
        <v>7</v>
      </c>
      <c r="D41" s="2" t="s">
        <v>67</v>
      </c>
      <c r="E41" s="1">
        <v>23760.04</v>
      </c>
      <c r="G41" s="2" t="s">
        <v>67</v>
      </c>
      <c r="H41" s="1">
        <f t="shared" si="0"/>
        <v>24235.2408</v>
      </c>
      <c r="M41" s="2">
        <v>36</v>
      </c>
      <c r="N41" s="1">
        <f t="shared" si="1"/>
        <v>25263.883260000002</v>
      </c>
      <c r="Q41" s="2">
        <v>36</v>
      </c>
      <c r="R41" s="1">
        <f t="shared" si="2"/>
        <v>31200</v>
      </c>
    </row>
    <row r="42" spans="1:18" ht="20.100000000000001" customHeight="1" x14ac:dyDescent="0.2">
      <c r="B42" s="19"/>
      <c r="M42" s="2" t="s">
        <v>81</v>
      </c>
      <c r="N42" s="1">
        <f t="shared" si="1"/>
        <v>25447.002840000001</v>
      </c>
      <c r="Q42" s="2" t="s">
        <v>81</v>
      </c>
      <c r="R42" s="1">
        <f t="shared" si="2"/>
        <v>31450</v>
      </c>
    </row>
  </sheetData>
  <mergeCells count="11">
    <mergeCell ref="Q1:R1"/>
    <mergeCell ref="Q2:R2"/>
    <mergeCell ref="M1:N1"/>
    <mergeCell ref="M2:N2"/>
    <mergeCell ref="A1:B1"/>
    <mergeCell ref="A2:B2"/>
    <mergeCell ref="D1:E1"/>
    <mergeCell ref="D2:E2"/>
    <mergeCell ref="G1:H1"/>
    <mergeCell ref="G2:H2"/>
    <mergeCell ref="I1:K11"/>
  </mergeCells>
  <phoneticPr fontId="8" type="noConversion"/>
  <printOptions horizontalCentered="1" verticalCentered="1"/>
  <pageMargins left="0.06" right="0.16" top="0.22" bottom="0.16" header="0.17" footer="0.16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Teacher Salary Scale</vt:lpstr>
      <vt:lpstr>ADMIN SCALE</vt:lpstr>
      <vt:lpstr>Secretary Scale</vt:lpstr>
      <vt:lpstr>Food Service Scale</vt:lpstr>
      <vt:lpstr>Bus Driver Scale</vt:lpstr>
      <vt:lpstr>Maintenence Scale</vt:lpstr>
      <vt:lpstr>Technology Scale</vt:lpstr>
      <vt:lpstr>Nurse Scale</vt:lpstr>
      <vt:lpstr>Parapro. Scale</vt:lpstr>
      <vt:lpstr>Custodian Scale</vt:lpstr>
      <vt:lpstr>Exe. Sec.</vt:lpstr>
      <vt:lpstr>'ADMIN SCALE'!Print_Area</vt:lpstr>
      <vt:lpstr>'Bus Driver Scale'!Print_Area</vt:lpstr>
      <vt:lpstr>'Custodian Scale'!Print_Area</vt:lpstr>
      <vt:lpstr>'Exe. Sec.'!Print_Area</vt:lpstr>
      <vt:lpstr>'Food Service Scale'!Print_Area</vt:lpstr>
      <vt:lpstr>'Maintenence Scale'!Print_Area</vt:lpstr>
      <vt:lpstr>'Nurse Scale'!Print_Area</vt:lpstr>
      <vt:lpstr>'Parapro. Scale'!Print_Area</vt:lpstr>
      <vt:lpstr>'Secretary Scale'!Print_Area</vt:lpstr>
      <vt:lpstr>'Teacher Salary Scale'!Print_Area</vt:lpstr>
      <vt:lpstr>'Technology Scale'!Print_Area</vt:lpstr>
    </vt:vector>
  </TitlesOfParts>
  <Company>Madison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lpatterson</dc:creator>
  <cp:lastModifiedBy>Liz Patterson</cp:lastModifiedBy>
  <cp:lastPrinted>2022-05-19T15:44:21Z</cp:lastPrinted>
  <dcterms:created xsi:type="dcterms:W3CDTF">2005-05-18T20:50:37Z</dcterms:created>
  <dcterms:modified xsi:type="dcterms:W3CDTF">2022-08-01T14:56:26Z</dcterms:modified>
</cp:coreProperties>
</file>